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35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<sst xmlns="http://schemas.openxmlformats.org/spreadsheetml/2006/main" count="1148" uniqueCount="596">
  <si>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</si>
  <si>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</si>
  <si>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</si>
  <si>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</si>
  <si>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</si>
  <si>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</si>
  <si>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</si>
  <si>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</si>
  <si>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</si>
  <si>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</si>
  <si>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</si>
  <si>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</si>
  <si>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</si>
  <si>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</si>
  <si>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</si>
  <si>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</si>
  <si>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</si>
  <si>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</si>
  <si>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</si>
  <si>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</si>
  <si>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</si>
  <si>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</si>
  <si>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</si>
  <si>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</si>
  <si>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</si>
  <si>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</si>
  <si>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</si>
  <si>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</si>
  <si>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</si>
  <si>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</si>
  <si>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</si>
  <si>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</si>
  <si>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</si>
  <si>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</si>
  <si>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</si>
  <si>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</si>
  <si>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</si>
  <si>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</si>
  <si>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</si>
  <si>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</si>
  <si>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</si>
  <si>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</si>
  <si>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</si>
  <si>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</si>
  <si>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</si>
  <si>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</si>
  <si>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</si>
  <si>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</si>
  <si>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</si>
  <si>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</si>
  <si>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</si>
  <si>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</si>
  <si>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</si>
  <si>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</si>
  <si>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</si>
  <si>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</si>
  <si>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</si>
  <si>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</si>
  <si>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</si>
  <si>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</si>
  <si>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</si>
  <si>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</si>
  <si>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</si>
  <si>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</si>
  <si>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</si>
  <si>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</si>
  <si>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</si>
  <si>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</si>
  <si>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</si>
  <si>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</si>
  <si>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</si>
  <si>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</si>
  <si>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</si>
  <si>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</si>
  <si>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</si>
  <si>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</si>
  <si>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</si>
  <si>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</si>
  <si>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</si>
  <si>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</si>
  <si>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</si>
  <si>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</si>
  <si>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</si>
  <si>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</si>
  <si>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</si>
  <si>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</si>
  <si>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</si>
  <si>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</si>
  <si>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</si>
  <si>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</si>
  <si>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</si>
  <si>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</si>
  <si>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</si>
  <si>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</si>
  <si>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</si>
  <si>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</si>
  <si>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</si>
  <si>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</si>
  <si>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</si>
  <si>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</si>
  <si>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</si>
  <si>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</si>
  <si>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</si>
  <si>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</si>
  <si>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</si>
  <si>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</si>
  <si>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</si>
  <si>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</si>
  <si>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</si>
  <si>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</si>
  <si>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</si>
  <si>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</si>
  <si>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</si>
  <si>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</si>
  <si>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</si>
  <si>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</si>
  <si>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</si>
  <si>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</si>
  <si>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</si>
  <si>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</si>
  <si>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</si>
  <si>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</si>
  <si>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</si>
  <si>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</si>
  <si>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</si>
  <si>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</si>
  <si>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</si>
  <si>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</si>
  <si>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</si>
  <si>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</si>
  <si>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</si>
  <si>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</si>
  <si>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</si>
  <si>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</si>
  <si>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</si>
  <si>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</si>
  <si>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</si>
  <si>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</si>
  <si>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</si>
  <si>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</si>
  <si>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</si>
  <si>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</si>
  <si>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</si>
  <si>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</si>
  <si>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</si>
  <si>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</si>
  <si>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</si>
  <si>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</si>
  <si>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</si>
  <si>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</si>
  <si>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</si>
  <si>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</si>
  <si>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</si>
  <si>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</si>
  <si>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</si>
  <si>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</si>
  <si>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</si>
  <si>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</si>
  <si>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</si>
  <si>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</si>
  <si>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</si>
  <si>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</si>
  <si>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</si>
  <si>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</si>
  <si>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</si>
  <si>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</si>
  <si>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</si>
  <si>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</si>
  <si>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</si>
  <si>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</si>
  <si>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</si>
  <si>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</si>
  <si>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</si>
  <si>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</si>
  <si>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</si>
  <si>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</si>
  <si>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</si>
  <si>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</si>
  <si>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</si>
  <si>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</si>
  <si>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</si>
  <si>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</si>
  <si>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</si>
  <si>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</si>
  <si>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</si>
  <si>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</si>
  <si>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</si>
  <si>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</si>
  <si>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</si>
  <si>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</si>
  <si>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</si>
  <si>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</si>
  <si>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</si>
  <si>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</si>
  <si>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</si>
  <si>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</si>
  <si>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</si>
  <si>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</si>
  <si>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</si>
  <si>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</si>
  <si>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</si>
  <si>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</si>
  <si>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</si>
  <si>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</si>
  <si>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</si>
  <si>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</si>
  <si>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</si>
  <si>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</si>
  <si>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</si>
  <si>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</si>
  <si>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</si>
  <si>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</si>
  <si>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奈良県安堵町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</si>
  <si>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</si>
  <si>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</si>
  <si>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</si>
  <si>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</si>
  <si>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</si>
  <si>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</si>
  <si>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</si>
  <si>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</si>
  <si>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</si>
  <si>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</si>
  <si>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</si>
  <si>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</si>
  <si>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</si>
  <si>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</si>
  <si>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</si>
  <si>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</si>
  <si>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</si>
  <si>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</si>
  <si>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</si>
  <si>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</si>
  <si>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</si>
  <si>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</si>
  <si>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</si>
  <si>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</si>
  <si>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</si>
  <si>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</si>
  <si>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</si>
  <si>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</si>
  <si>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</si>
  <si>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</si>
  <si>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</si>
  <si>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</si>
  <si>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</si>
  <si>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</si>
  <si>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</si>
  <si>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</si>
  <si>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</si>
  <si>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</si>
  <si>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</si>
  <si>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</si>
  <si>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</si>
  <si>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</si>
  <si>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</si>
  <si>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</si>
  <si>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</si>
  <si>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</si>
  <si>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</si>
  <si>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</si>
  <si>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</si>
  <si>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</si>
  <si>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</si>
  <si>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</si>
  <si>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</si>
  <si>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</si>
  <si>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</si>
  <si>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</si>
  <si>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</si>
  <si>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</si>
  <si>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</si>
  <si>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</si>
  <si>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</si>
  <si>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</si>
  <si>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</si>
  <si>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</si>
  <si>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</si>
  <si>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</si>
  <si>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</si>
  <si>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</si>
  <si>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</si>
  <si>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</si>
  <si>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</si>
  <si>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</si>
  <si>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</si>
  <si>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</si>
  <si>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</si>
  <si>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</si>
  <si>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</si>
  <si>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</si>
  <si>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</si>
  <si>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</si>
  <si>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</si>
  <si>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</si>
  <si>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</si>
  <si>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</si>
  <si>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</si>
  <si>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</si>
  <si>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</si>
  <si>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</si>
  <si>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</si>
  <si>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</si>
  <si>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</si>
  <si>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</si>
  <si>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</si>
  <si>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</si>
  <si>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</si>
  <si>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</si>
  <si>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</si>
  <si>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</si>
  <si>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</si>
  <si>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</si>
  <si>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</si>
  <si>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</si>
  <si>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</si>
  <si>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</si>
  <si>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</si>
  <si>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</si>
  <si>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</si>
  <si>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</si>
  <si>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</si>
  <si>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</si>
  <si>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</si>
  <si>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</si>
  <si>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</si>
  <si>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</si>
  <si>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</si>
  <si>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</si>
  <si>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</si>
  <si>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</si>
  <si>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</si>
  <si>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</si>
  <si>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</si>
  <si>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</si>
  <si>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</si>
  <si>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</si>
  <si>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</si>
  <si>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</si>
  <si>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</si>
  <si>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</si>
  <si>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</si>
  <si>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</si>
  <si>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</si>
  <si>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</si>
  <si>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</si>
  <si>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</si>
  <si>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</si>
  <si>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</si>
  <si>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</si>
  <si>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</si>
  <si>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</si>
  <si>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</si>
  <si>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</si>
  <si>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</si>
  <si>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</si>
  <si>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</si>
  <si>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</si>
  <si>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</si>
  <si>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</si>
  <si>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</si>
  <si>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奈良県安堵町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</si>
  <si>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</si>
  <si>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</si>
  <si>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</si>
  <si>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</si>
  <si>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</si>
  <si>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</si>
  <si>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</si>
  <si>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</si>
  <si>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</si>
  <si>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</si>
  <si>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</si>
  <si>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</si>
  <si>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</si>
  <si>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</si>
  <si>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</si>
  <si>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</si>
  <si>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</si>
  <si>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</si>
  <si>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</si>
  <si>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</si>
  <si>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</si>
  <si>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</si>
  <si>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</si>
  <si>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</si>
  <si>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</si>
  <si>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</si>
  <si>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</si>
  <si>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</si>
  <si>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</si>
  <si>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</si>
  <si>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</si>
  <si>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</si>
  <si>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</si>
  <si>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</si>
  <si>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</si>
  <si>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</si>
  <si>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</si>
  <si>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</si>
  <si>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</si>
  <si>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</si>
  <si>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</si>
  <si>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</si>
  <si>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</si>
  <si>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</si>
  <si>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</si>
  <si>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</si>
  <si>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</si>
  <si>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</si>
  <si>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</si>
  <si>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</si>
  <si>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</si>
  <si>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</si>
  <si>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</si>
  <si>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</si>
  <si>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</si>
  <si>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</si>
  <si>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</si>
  <si>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</si>
  <si>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</si>
  <si>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</si>
  <si>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</si>
  <si>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</si>
  <si>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</si>
  <si>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</si>
  <si>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</si>
  <si>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</si>
  <si>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</si>
  <si>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</si>
  <si>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</si>
  <si>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</si>
  <si>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</si>
  <si>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</si>
  <si>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</si>
  <si>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</si>
  <si>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</si>
  <si>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</si>
  <si>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</si>
  <si>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</si>
  <si>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</si>
  <si>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</si>
  <si>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</si>
  <si>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</si>
  <si>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</si>
  <si>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</si>
  <si>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</si>
  <si>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</si>
  <si>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</si>
  <si>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</si>
  <si>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</si>
  <si>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</si>
  <si>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</si>
  <si>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</si>
  <si>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</si>
  <si>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</si>
  <si>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</si>
  <si>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</si>
  <si>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</si>
  <si>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</si>
  <si>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</si>
  <si>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</si>
  <si>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</si>
  <si>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</si>
  <si>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</si>
  <si>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</si>
  <si>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</si>
  <si>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</si>
  <si>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</si>
  <si>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</si>
  <si>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</si>
  <si>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</si>
  <si>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</si>
  <si>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</si>
  <si>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</si>
  <si>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</si>
  <si>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</si>
  <si>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</si>
  <si>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</si>
  <si>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</si>
  <si>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</si>
  <si>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</si>
  <si>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</si>
  <si>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</si>
  <si>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</si>
  <si>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</si>
  <si>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</si>
  <si>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</si>
  <si>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</si>
  <si>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</si>
  <si>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</si>
  <si>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</si>
  <si>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</si>
  <si>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</si>
  <si>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</si>
  <si>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</si>
  <si>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</si>
  <si>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</si>
  <si>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</si>
  <si>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</si>
  <si>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</si>
  <si>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</si>
  <si>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</si>
  <si>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</si>
  <si>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</si>
  <si>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</si>
  <si>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</si>
  <si>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</si>
  <si>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</si>
  <si>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</si>
  <si>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</si>
  <si>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</si>
  <si>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</si>
  <si>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</si>
  <si>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</si>
  <si>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</si>
  <si>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</si>
  <si>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</si>
  <si>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</si>
  <si>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</si>
  <si>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</si>
  <si>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</si>
  <si>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</si>
  <si>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</si>
  <si>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</si>
  <si>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</si>
  <si>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</si>
  <si>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</si>
  <si>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</si>
  <si>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</si>
  <si>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</si>
  <si>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</si>
  <si>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</si>
  <si>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</si>
  <si>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</si>
  <si>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</si>
  <si>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</si>
  <si>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</si>
  <si>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</si>
  <si>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</si>
  <si>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</si>
  <si>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</si>
  <si>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</si>
  <si>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</si>
  <si>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</si>
  <si>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</si>
  <si>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</si>
  <si>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8.98</t>
  </si>
  <si>
    <t>▲ 12.60</t>
  </si>
  <si>
    <t>▲ 12.01</t>
  </si>
  <si>
    <t>国民健康保険特別会計</t>
  </si>
  <si>
    <t>▲ 3.49</t>
  </si>
  <si>
    <t>▲ 3.10</t>
  </si>
  <si>
    <t>▲ 4.28</t>
  </si>
  <si>
    <t>▲ 2.91</t>
  </si>
  <si>
    <t>▲ 2.90</t>
  </si>
  <si>
    <t>住宅新築資金等貸付事業特別会計</t>
  </si>
  <si>
    <t>▲ 1.13</t>
  </si>
  <si>
    <t>▲ 1.11</t>
  </si>
  <si>
    <t>▲ 1.10</t>
  </si>
  <si>
    <t>▲ 1.12</t>
  </si>
  <si>
    <t>▲ 1.14</t>
  </si>
  <si>
    <t>水道事業会計</t>
  </si>
  <si>
    <t>一般会計</t>
  </si>
  <si>
    <t>介護保険特別会計（保険事業勘定）</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</si>
  <si>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</si>
  <si>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</si>
  <si>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</si>
  <si>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</si>
  <si>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</si>
  <si>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</si>
  <si>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</si>
  <si>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</si>
  <si>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</si>
  <si>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</si>
  <si>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</si>
  <si>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</si>
  <si>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</si>
  <si>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</si>
  <si>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</si>
  <si>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t>
    <phoneticPr fontId="2"/>
  </si>
  <si>
    <t>-</t>
    <phoneticPr fontId="2"/>
  </si>
  <si>
    <t>▲25</t>
    <phoneticPr fontId="2"/>
  </si>
  <si>
    <t>▲65</t>
    <phoneticPr fontId="2"/>
  </si>
  <si>
    <t>-</t>
    <phoneticPr fontId="2"/>
  </si>
  <si>
    <t>-</t>
    <phoneticPr fontId="2"/>
  </si>
  <si>
    <t>-</t>
    <phoneticPr fontId="2"/>
  </si>
  <si>
    <t>安堵町土地開発公社</t>
    <rPh sb="0" eb="3">
      <t>アンドチョウ</t>
    </rPh>
    <rPh sb="3" eb="5">
      <t>トチ</t>
    </rPh>
    <rPh sb="5" eb="7">
      <t>カイハツ</t>
    </rPh>
    <rPh sb="7" eb="9">
      <t>コウシャ</t>
    </rPh>
    <phoneticPr fontId="2"/>
  </si>
  <si>
    <t>-</t>
    <phoneticPr fontId="2"/>
  </si>
  <si>
    <t>公営住宅管理運営基金</t>
    <rPh sb="0" eb="2">
      <t>コウエイ</t>
    </rPh>
    <rPh sb="2" eb="4">
      <t>ジュウタク</t>
    </rPh>
    <rPh sb="4" eb="6">
      <t>カンリ</t>
    </rPh>
    <rPh sb="6" eb="8">
      <t>ウンエイ</t>
    </rPh>
    <rPh sb="8" eb="10">
      <t>キキン</t>
    </rPh>
    <phoneticPr fontId="2"/>
  </si>
  <si>
    <t>地域福祉基金</t>
    <rPh sb="0" eb="2">
      <t>チイキ</t>
    </rPh>
    <rPh sb="2" eb="4">
      <t>フクシ</t>
    </rPh>
    <rPh sb="4" eb="6">
      <t>キキン</t>
    </rPh>
    <phoneticPr fontId="2"/>
  </si>
  <si>
    <t>消防賞じゅつ基金</t>
    <rPh sb="0" eb="2">
      <t>ショウボウ</t>
    </rPh>
    <rPh sb="2" eb="3">
      <t>ショウ</t>
    </rPh>
    <rPh sb="6" eb="8">
      <t>キキン</t>
    </rPh>
    <phoneticPr fontId="2"/>
  </si>
  <si>
    <t>文化振興基金</t>
    <rPh sb="0" eb="2">
      <t>ブンカ</t>
    </rPh>
    <rPh sb="2" eb="4">
      <t>シンコウ</t>
    </rPh>
    <rPh sb="4" eb="6">
      <t>キキン</t>
    </rPh>
    <phoneticPr fontId="2"/>
  </si>
  <si>
    <t>ふるさと基金</t>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</si>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</sst>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2F5E-4167-BB33-201EFC2140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55095</c:v>
                </c:pt>
                <c:pt idx="1">
                  <c:v>11946</c:v>
                </c:pt>
                <c:pt idx="2">
                  <c:v>31419</c:v>
                </c:pt>
                <c:pt idx="3">
                  <c:v>53230</c:v>
                </c:pt>
                <c:pt idx="4">
                  <c:v>76441</c:v>
                </c:pt>
              </c:numCache>
            </c:numRef>
          </c:val>
          <c:smooth val="0"/>
          <c:extLst>
            <c:ext xmlns:c16="http://schemas.microsoft.com/office/drawing/2014/chart" uri="{C3380CC4-5D6E-409C-BE32-E72D297353CC}">
              <c16:uniqueId val="{00000001-2F5E-4167-BB33-201EFC2140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20.89</c:v>
                </c:pt>
                <c:pt idx="1">
                  <c:v>26.09</c:v>
                </c:pt>
                <c:pt idx="2">
                  <c:v>18.510000000000002</c:v>
                </c:pt>
                <c:pt idx="3">
                  <c:v>5.62</c:v>
                </c:pt>
                <c:pt idx="4">
                  <c:v>4.8</c:v>
                </c:pt>
              </c:numCache>
            </c:numRef>
          </c:val>
          <c:extLst>
            <c:ext xmlns:c16="http://schemas.microsoft.com/office/drawing/2014/chart" uri="{C3380CC4-5D6E-409C-BE32-E72D297353CC}">
              <c16:uniqueId val="{00000000-509B-4EC2-B199-2E4D55BC7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43.56</c:v>
                </c:pt>
                <c:pt idx="1">
                  <c:v>42.09</c:v>
                </c:pt>
                <c:pt idx="2">
                  <c:v>44.55</c:v>
                </c:pt>
                <c:pt idx="3">
                  <c:v>43.92</c:v>
                </c:pt>
                <c:pt idx="4">
                  <c:v>32.549999999999997</c:v>
                </c:pt>
              </c:numCache>
            </c:numRef>
          </c:val>
          <c:extLst>
            <c:ext xmlns:c16="http://schemas.microsoft.com/office/drawing/2014/chart" uri="{C3380CC4-5D6E-409C-BE32-E72D297353CC}">
              <c16:uniqueId val="{00000001-509B-4EC2-B199-2E4D55BC78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6.02</c:v>
                </c:pt>
                <c:pt idx="2">
                  <c:v>-8.98</c:v>
                </c:pt>
                <c:pt idx="3">
                  <c:v>-12.6</c:v>
                </c:pt>
                <c:pt idx="4">
                  <c:v>-12.01</c:v>
                </c:pt>
              </c:numCache>
            </c:numRef>
          </c:val>
          <c:smooth val="0"/>
          <c:extLst>
            <c:ext xmlns:c16="http://schemas.microsoft.com/office/drawing/2014/chart" uri="{C3380CC4-5D6E-409C-BE32-E72D297353CC}">
              <c16:uniqueId val="{00000002-509B-4EC2-B199-2E4D55BC78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F7-4308-A57A-AF0D965783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F7-4308-A57A-AF0D965783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F7-4308-A57A-AF0D965783F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F7-4308-A57A-AF0D965783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8F7-4308-A57A-AF0D965783F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c:v>
                </c:pt>
                <c:pt idx="4">
                  <c:v>#N/A</c:v>
                </c:pt>
                <c:pt idx="5">
                  <c:v>0.68</c:v>
                </c:pt>
                <c:pt idx="6">
                  <c:v>#N/A</c:v>
                </c:pt>
                <c:pt idx="7">
                  <c:v>0.31</c:v>
                </c:pt>
                <c:pt idx="8">
                  <c:v>#N/A</c:v>
                </c:pt>
                <c:pt idx="9">
                  <c:v>1.36</c:v>
                </c:pt>
              </c:numCache>
            </c:numRef>
          </c:val>
          <c:extLst>
            <c:ext xmlns:c16="http://schemas.microsoft.com/office/drawing/2014/chart" uri="{C3380CC4-5D6E-409C-BE32-E72D297353CC}">
              <c16:uniqueId val="{00000005-A8F7-4308-A57A-AF0D965783F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22.02</c:v>
                </c:pt>
                <c:pt idx="2">
                  <c:v>#N/A</c:v>
                </c:pt>
                <c:pt idx="3">
                  <c:v>27.2</c:v>
                </c:pt>
                <c:pt idx="4">
                  <c:v>#N/A</c:v>
                </c:pt>
                <c:pt idx="5">
                  <c:v>19.62</c:v>
                </c:pt>
                <c:pt idx="6">
                  <c:v>#N/A</c:v>
                </c:pt>
                <c:pt idx="7">
                  <c:v>6.74</c:v>
                </c:pt>
                <c:pt idx="8">
                  <c:v>#N/A</c:v>
                </c:pt>
                <c:pt idx="9">
                  <c:v>5.94</c:v>
                </c:pt>
              </c:numCache>
            </c:numRef>
          </c:val>
          <c:extLst>
            <c:ext xmlns:c16="http://schemas.microsoft.com/office/drawing/2014/chart" uri="{C3380CC4-5D6E-409C-BE32-E72D297353CC}">
              <c16:uniqueId val="{00000006-A8F7-4308-A57A-AF0D965783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17.079999999999998</c:v>
                </c:pt>
                <c:pt idx="2">
                  <c:v>#N/A</c:v>
                </c:pt>
                <c:pt idx="3">
                  <c:v>16.899999999999999</c:v>
                </c:pt>
                <c:pt idx="4">
                  <c:v>#N/A</c:v>
                </c:pt>
                <c:pt idx="5">
                  <c:v>16.88</c:v>
                </c:pt>
                <c:pt idx="6">
                  <c:v>#N/A</c:v>
                </c:pt>
                <c:pt idx="7">
                  <c:v>16.260000000000002</c:v>
                </c:pt>
                <c:pt idx="8">
                  <c:v>#N/A</c:v>
                </c:pt>
                <c:pt idx="9">
                  <c:v>16.12</c:v>
                </c:pt>
              </c:numCache>
            </c:numRef>
          </c:val>
          <c:extLst>
            <c:ext xmlns:c16="http://schemas.microsoft.com/office/drawing/2014/chart" uri="{C3380CC4-5D6E-409C-BE32-E72D297353CC}">
              <c16:uniqueId val="{00000007-A8F7-4308-A57A-AF0D965783F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1.1299999999999999</c:v>
                </c:pt>
                <c:pt idx="1">
                  <c:v>#N/A</c:v>
                </c:pt>
                <c:pt idx="2">
                  <c:v>1.1100000000000001</c:v>
                </c:pt>
                <c:pt idx="3">
                  <c:v>#N/A</c:v>
                </c:pt>
                <c:pt idx="4">
                  <c:v>1.1000000000000001</c:v>
                </c:pt>
                <c:pt idx="5">
                  <c:v>#N/A</c:v>
                </c:pt>
                <c:pt idx="6">
                  <c:v>1.1200000000000001</c:v>
                </c:pt>
                <c:pt idx="7">
                  <c:v>#N/A</c:v>
                </c:pt>
                <c:pt idx="8">
                  <c:v>1.1399999999999999</c:v>
                </c:pt>
                <c:pt idx="9">
                  <c:v>#N/A</c:v>
                </c:pt>
              </c:numCache>
            </c:numRef>
          </c:val>
          <c:extLst>
            <c:ext xmlns:c16="http://schemas.microsoft.com/office/drawing/2014/chart" uri="{C3380CC4-5D6E-409C-BE32-E72D297353CC}">
              <c16:uniqueId val="{00000008-A8F7-4308-A57A-AF0D965783F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3.49</c:v>
                </c:pt>
                <c:pt idx="1">
                  <c:v>#N/A</c:v>
                </c:pt>
                <c:pt idx="2">
                  <c:v>3.1</c:v>
                </c:pt>
                <c:pt idx="3">
                  <c:v>#N/A</c:v>
                </c:pt>
                <c:pt idx="4">
                  <c:v>4.28</c:v>
                </c:pt>
                <c:pt idx="5">
                  <c:v>#N/A</c:v>
                </c:pt>
                <c:pt idx="6">
                  <c:v>2.91</c:v>
                </c:pt>
                <c:pt idx="7">
                  <c:v>#N/A</c:v>
                </c:pt>
                <c:pt idx="8">
                  <c:v>2.9</c:v>
                </c:pt>
                <c:pt idx="9">
                  <c:v>#N/A</c:v>
                </c:pt>
              </c:numCache>
            </c:numRef>
          </c:val>
          <c:extLst>
            <c:ext xmlns:c16="http://schemas.microsoft.com/office/drawing/2014/chart" uri="{C3380CC4-5D6E-409C-BE32-E72D297353CC}">
              <c16:uniqueId val="{00000009-A8F7-4308-A57A-AF0D965783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448</c:v>
                </c:pt>
                <c:pt idx="5">
                  <c:v>415</c:v>
                </c:pt>
                <c:pt idx="8">
                  <c:v>331</c:v>
                </c:pt>
                <c:pt idx="11">
                  <c:v>345</c:v>
                </c:pt>
                <c:pt idx="14">
                  <c:v>346</c:v>
                </c:pt>
              </c:numCache>
            </c:numRef>
          </c:val>
          <c:extLst>
            <c:ext xmlns:c16="http://schemas.microsoft.com/office/drawing/2014/chart" uri="{C3380CC4-5D6E-409C-BE32-E72D297353CC}">
              <c16:uniqueId val="{00000000-BF03-4C3E-BF59-CED7058038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03-4C3E-BF59-CED7058038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03-4C3E-BF59-CED7058038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4</c:v>
                </c:pt>
                <c:pt idx="6">
                  <c:v>5</c:v>
                </c:pt>
                <c:pt idx="9">
                  <c:v>5</c:v>
                </c:pt>
                <c:pt idx="12">
                  <c:v>6</c:v>
                </c:pt>
              </c:numCache>
            </c:numRef>
          </c:val>
          <c:extLst>
            <c:ext xmlns:c16="http://schemas.microsoft.com/office/drawing/2014/chart" uri="{C3380CC4-5D6E-409C-BE32-E72D297353CC}">
              <c16:uniqueId val="{00000003-BF03-4C3E-BF59-CED7058038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90</c:v>
                </c:pt>
                <c:pt idx="6">
                  <c:v>81</c:v>
                </c:pt>
                <c:pt idx="9">
                  <c:v>99</c:v>
                </c:pt>
                <c:pt idx="12">
                  <c:v>105</c:v>
                </c:pt>
              </c:numCache>
            </c:numRef>
          </c:val>
          <c:extLst>
            <c:ext xmlns:c16="http://schemas.microsoft.com/office/drawing/2014/chart" uri="{C3380CC4-5D6E-409C-BE32-E72D297353CC}">
              <c16:uniqueId val="{00000004-BF03-4C3E-BF59-CED7058038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03-4C3E-BF59-CED7058038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03-4C3E-BF59-CED7058038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407</c:v>
                </c:pt>
                <c:pt idx="3">
                  <c:v>375</c:v>
                </c:pt>
                <c:pt idx="6">
                  <c:v>361</c:v>
                </c:pt>
                <c:pt idx="9">
                  <c:v>362</c:v>
                </c:pt>
                <c:pt idx="12">
                  <c:v>355</c:v>
                </c:pt>
              </c:numCache>
            </c:numRef>
          </c:val>
          <c:extLst>
            <c:ext xmlns:c16="http://schemas.microsoft.com/office/drawing/2014/chart" uri="{C3380CC4-5D6E-409C-BE32-E72D297353CC}">
              <c16:uniqueId val="{00000007-BF03-4C3E-BF59-CED7058038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c:v>
                </c:pt>
                <c:pt idx="2">
                  <c:v>#N/A</c:v>
                </c:pt>
                <c:pt idx="3">
                  <c:v>#N/A</c:v>
                </c:pt>
                <c:pt idx="4">
                  <c:v>54</c:v>
                </c:pt>
                <c:pt idx="5">
                  <c:v>#N/A</c:v>
                </c:pt>
                <c:pt idx="6">
                  <c:v>#N/A</c:v>
                </c:pt>
                <c:pt idx="7">
                  <c:v>116</c:v>
                </c:pt>
                <c:pt idx="8">
                  <c:v>#N/A</c:v>
                </c:pt>
                <c:pt idx="9">
                  <c:v>#N/A</c:v>
                </c:pt>
                <c:pt idx="10">
                  <c:v>121</c:v>
                </c:pt>
                <c:pt idx="11">
                  <c:v>#N/A</c:v>
                </c:pt>
                <c:pt idx="12">
                  <c:v>#N/A</c:v>
                </c:pt>
                <c:pt idx="13">
                  <c:v>120</c:v>
                </c:pt>
                <c:pt idx="14">
                  <c:v>#N/A</c:v>
                </c:pt>
              </c:numCache>
            </c:numRef>
          </c:val>
          <c:smooth val="0"/>
          <c:extLst>
            <c:ext xmlns:c16="http://schemas.microsoft.com/office/drawing/2014/chart" uri="{C3380CC4-5D6E-409C-BE32-E72D297353CC}">
              <c16:uniqueId val="{00000008-BF03-4C3E-BF59-CED7058038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3929</c:v>
                </c:pt>
                <c:pt idx="5">
                  <c:v>3746</c:v>
                </c:pt>
                <c:pt idx="8">
                  <c:v>3582</c:v>
                </c:pt>
                <c:pt idx="11">
                  <c:v>3424</c:v>
                </c:pt>
                <c:pt idx="14">
                  <c:v>3366</c:v>
                </c:pt>
              </c:numCache>
            </c:numRef>
          </c:val>
          <c:extLst>
            <c:ext xmlns:c16="http://schemas.microsoft.com/office/drawing/2014/chart" uri="{C3380CC4-5D6E-409C-BE32-E72D297353CC}">
              <c16:uniqueId val="{00000000-D794-4A5D-A60C-D2F5DF87A1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11</c:v>
                </c:pt>
                <c:pt idx="8">
                  <c:v>7</c:v>
                </c:pt>
                <c:pt idx="11">
                  <c:v>6</c:v>
                </c:pt>
                <c:pt idx="14">
                  <c:v>13</c:v>
                </c:pt>
              </c:numCache>
            </c:numRef>
          </c:val>
          <c:extLst>
            <c:ext xmlns:c16="http://schemas.microsoft.com/office/drawing/2014/chart" uri="{C3380CC4-5D6E-409C-BE32-E72D297353CC}">
              <c16:uniqueId val="{00000001-D794-4A5D-A60C-D2F5DF87A1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1697</c:v>
                </c:pt>
                <c:pt idx="5">
                  <c:v>1652</c:v>
                </c:pt>
                <c:pt idx="8">
                  <c:v>1655</c:v>
                </c:pt>
                <c:pt idx="11">
                  <c:v>1654</c:v>
                </c:pt>
                <c:pt idx="14">
                  <c:v>1210</c:v>
                </c:pt>
              </c:numCache>
            </c:numRef>
          </c:val>
          <c:extLst>
            <c:ext xmlns:c16="http://schemas.microsoft.com/office/drawing/2014/chart" uri="{C3380CC4-5D6E-409C-BE32-E72D297353CC}">
              <c16:uniqueId val="{00000002-D794-4A5D-A60C-D2F5DF87A1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94-4A5D-A60C-D2F5DF87A1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94-4A5D-A60C-D2F5DF87A1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4-4A5D-A60C-D2F5DF87A1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c:v>
                </c:pt>
                <c:pt idx="3">
                  <c:v>365</c:v>
                </c:pt>
                <c:pt idx="6">
                  <c:v>317</c:v>
                </c:pt>
                <c:pt idx="9">
                  <c:v>349</c:v>
                </c:pt>
                <c:pt idx="12">
                  <c:v>281</c:v>
                </c:pt>
              </c:numCache>
            </c:numRef>
          </c:val>
          <c:extLst>
            <c:ext xmlns:c16="http://schemas.microsoft.com/office/drawing/2014/chart" uri="{C3380CC4-5D6E-409C-BE32-E72D297353CC}">
              <c16:uniqueId val="{00000006-D794-4A5D-A60C-D2F5DF87A1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c:v>
                </c:pt>
                <c:pt idx="3">
                  <c:v>60</c:v>
                </c:pt>
                <c:pt idx="6">
                  <c:v>59</c:v>
                </c:pt>
                <c:pt idx="9">
                  <c:v>69</c:v>
                </c:pt>
                <c:pt idx="12">
                  <c:v>70</c:v>
                </c:pt>
              </c:numCache>
            </c:numRef>
          </c:val>
          <c:extLst>
            <c:ext xmlns:c16="http://schemas.microsoft.com/office/drawing/2014/chart" uri="{C3380CC4-5D6E-409C-BE32-E72D297353CC}">
              <c16:uniqueId val="{00000007-D794-4A5D-A60C-D2F5DF87A1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1476</c:v>
                </c:pt>
                <c:pt idx="3">
                  <c:v>1318</c:v>
                </c:pt>
                <c:pt idx="6">
                  <c:v>1285</c:v>
                </c:pt>
                <c:pt idx="9">
                  <c:v>1625</c:v>
                </c:pt>
                <c:pt idx="12">
                  <c:v>1653</c:v>
                </c:pt>
              </c:numCache>
            </c:numRef>
          </c:val>
          <c:extLst>
            <c:ext xmlns:c16="http://schemas.microsoft.com/office/drawing/2014/chart" uri="{C3380CC4-5D6E-409C-BE32-E72D297353CC}">
              <c16:uniqueId val="{00000008-D794-4A5D-A60C-D2F5DF87A1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c:v>
                </c:pt>
                <c:pt idx="3">
                  <c:v>38</c:v>
                </c:pt>
                <c:pt idx="6">
                  <c:v>23</c:v>
                </c:pt>
                <c:pt idx="9">
                  <c:v>23</c:v>
                </c:pt>
                <c:pt idx="12">
                  <c:v>23</c:v>
                </c:pt>
              </c:numCache>
            </c:numRef>
          </c:val>
          <c:extLst>
            <c:ext xmlns:c16="http://schemas.microsoft.com/office/drawing/2014/chart" uri="{C3380CC4-5D6E-409C-BE32-E72D297353CC}">
              <c16:uniqueId val="{00000009-D794-4A5D-A60C-D2F5DF87A1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3588</c:v>
                </c:pt>
                <c:pt idx="3">
                  <c:v>3422</c:v>
                </c:pt>
                <c:pt idx="6">
                  <c:v>3227</c:v>
                </c:pt>
                <c:pt idx="9">
                  <c:v>3085</c:v>
                </c:pt>
                <c:pt idx="12">
                  <c:v>3232</c:v>
                </c:pt>
              </c:numCache>
            </c:numRef>
          </c:val>
          <c:extLst>
            <c:ext xmlns:c16="http://schemas.microsoft.com/office/drawing/2014/chart" uri="{C3380CC4-5D6E-409C-BE32-E72D297353CC}">
              <c16:uniqueId val="{0000000A-D794-4A5D-A60C-D2F5DF87A1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68</c:v>
                </c:pt>
                <c:pt idx="11">
                  <c:v>#N/A</c:v>
                </c:pt>
                <c:pt idx="12">
                  <c:v>#N/A</c:v>
                </c:pt>
                <c:pt idx="13">
                  <c:v>670</c:v>
                </c:pt>
                <c:pt idx="14">
                  <c:v>#N/A</c:v>
                </c:pt>
              </c:numCache>
            </c:numRef>
          </c:val>
          <c:smooth val="0"/>
          <c:extLst>
            <c:ext xmlns:c16="http://schemas.microsoft.com/office/drawing/2014/chart" uri="{C3380CC4-5D6E-409C-BE32-E72D297353CC}">
              <c16:uniqueId val="{0000000B-D794-4A5D-A60C-D2F5DF87A1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974</c:v>
                </c:pt>
                <c:pt idx="1">
                  <c:v>975</c:v>
                </c:pt>
                <c:pt idx="2">
                  <c:v>725</c:v>
                </c:pt>
              </c:numCache>
            </c:numRef>
          </c:val>
          <c:extLst>
            <c:ext xmlns:c16="http://schemas.microsoft.com/office/drawing/2014/chart" uri="{C3380CC4-5D6E-409C-BE32-E72D297353CC}">
              <c16:uniqueId val="{00000000-90BF-464F-993E-9A46A7A585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484</c:v>
                </c:pt>
                <c:pt idx="1">
                  <c:v>484</c:v>
                </c:pt>
                <c:pt idx="2">
                  <c:v>485</c:v>
                </c:pt>
              </c:numCache>
            </c:numRef>
          </c:val>
          <c:extLst>
            <c:ext xmlns:c16="http://schemas.microsoft.com/office/drawing/2014/chart" uri="{C3380CC4-5D6E-409C-BE32-E72D297353CC}">
              <c16:uniqueId val="{00000001-90BF-464F-993E-9A46A7A585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233</c:v>
                </c:pt>
                <c:pt idx="1">
                  <c:v>234</c:v>
                </c:pt>
                <c:pt idx="2">
                  <c:v>229</c:v>
                </c:pt>
              </c:numCache>
            </c:numRef>
          </c:val>
          <c:extLst>
            <c:ext xmlns:c16="http://schemas.microsoft.com/office/drawing/2014/chart" uri="{C3380CC4-5D6E-409C-BE32-E72D297353CC}">
              <c16:uniqueId val="{00000002-90BF-464F-993E-9A46A7A585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で６．３％になっており、前年度に比べ上昇している。これは、普通建設事業に係る起債の発行等によるものだが、世代間の負担と公債費負担の中長期的な平準化の観点から償還を行っているため、実質公債費比率の急激な上昇が抑えら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将来負担比率は前年度に比べ上昇している。これは、地方債現在高の増加と財政調整基金の減少が考えられる。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今後は、地方債の借入の抑制を図るとともに、財政の健全化に努める。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等、普通建設事業の増加に伴い、財政調整基金を２億５千万円取り崩したこと、また「安堵町文化観光館」の建設に伴い、文化振興基金を５百５０万円取り崩したこと等により、基金全体としては２億５千５百５０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住民サービスの確保や災害等、必要不可欠な事業について取り崩しを行う事とする。減債基金については、今後の償還状況等も踏まえ、引き続き積立てる。特定目的基金について、公営住宅管理運営基金は、町営住宅の管理運営に要する費用が増加していること等により、取崩しの検討を行い、文化振興基金や地域福祉基金は、目的に即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「安堵町文化観光館」の建設に伴い、文化振興基金を５百５０万円取り崩した</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ふるさと基金が増加傾向にあることから、今後はふるさと納税の目的に沿った取り崩しを検討する。また、消防賞じゅつ基金は使途が限られているため、基金の組み換え等を検討する必要がある。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公共施設の建設等、普通建設事業の増加に伴い、２億５千万円の取崩し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財政調整基金は、住民サービスの確保や災害等、必要不可欠な事業について取り崩しを行うため、最低限の残高として、標準財政規模の２０％以上は積立を行う。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今後１０年間の償還額推移はおおむね例年通りの償還額となることから、突出して多額の償還が発生することがないことから、引き続き毎年度積み立てを行う。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に加え、町内に中心となる産業がないこと等により、財政基盤が弱く、類似団体の平均を下回っている。財政健全化計画に基づき歳出の削減を徹底し、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町税等の自主財源が伸び悩む一方、人件費等の経常的経費が増加したことにより、類似団体の平均を、大きく上回っている。経常収支比率の上昇は、人件費の影響が大きいため、今後は、財政健全化に基づき、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138049</xdr:rowOff>
    </xdr:from>
    <xdr:to>
      <xdr:col>23</xdr:col>
      <xdr:colOff>133350</xdr:colOff>
      <xdr:row>66</xdr:row>
      <xdr:rowOff>145288</xdr:rowOff>
    </xdr:to>
    <xdr:cxnSp macro="">
      <xdr:nvCxnSpPr>
        <xdr:cNvPr id="131" name="直線コネクタ 130"/>
        <xdr:cNvCxnSpPr/>
      </xdr:nvCxnSpPr>
      <xdr:spPr>
        <a:xfrm>
          <a:off x="4114800" y="1145374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46355</xdr:rowOff>
    </xdr:from>
    <xdr:to>
      <xdr:col>19</xdr:col>
      <xdr:colOff>133350</xdr:colOff>
      <xdr:row>66</xdr:row>
      <xdr:rowOff>138049</xdr:rowOff>
    </xdr:to>
    <xdr:cxnSp macro="">
      <xdr:nvCxnSpPr>
        <xdr:cNvPr id="134" name="直線コネクタ 133"/>
        <xdr:cNvCxnSpPr/>
      </xdr:nvCxnSpPr>
      <xdr:spPr>
        <a:xfrm>
          <a:off x="3225800" y="1136205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46355</xdr:rowOff>
    </xdr:to>
    <xdr:cxnSp macro="">
      <xdr:nvCxnSpPr>
        <xdr:cNvPr id="137" name="直線コネクタ 136"/>
        <xdr:cNvCxnSpPr/>
      </xdr:nvCxnSpPr>
      <xdr:spPr>
        <a:xfrm>
          <a:off x="2336800" y="1124864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2921</xdr:rowOff>
    </xdr:to>
    <xdr:cxnSp macro="">
      <xdr:nvCxnSpPr>
        <xdr:cNvPr id="140" name="直線コネクタ 139"/>
        <xdr:cNvCxnSpPr/>
      </xdr:nvCxnSpPr>
      <xdr:spPr>
        <a:xfrm flipV="1">
          <a:off x="1447800" y="1124864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50" name="楕円 149"/>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66565</xdr:rowOff>
    </xdr:from>
    <xdr:ext cx="762000" cy="259045"/>
    <xdr:sp macro="" textlink="">
      <xdr:nvSpPr>
        <xdr:cNvPr id="151" name="財政構造の弾力性該当値テキスト"/>
        <xdr:cNvSpPr txBox="1"/>
      </xdr:nvSpPr>
      <xdr:spPr>
        <a:xfrm>
          <a:off x="5041900" y="113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87249</xdr:rowOff>
    </xdr:from>
    <xdr:to>
      <xdr:col>19</xdr:col>
      <xdr:colOff>184150</xdr:colOff>
      <xdr:row>67</xdr:row>
      <xdr:rowOff>17399</xdr:rowOff>
    </xdr:to>
    <xdr:sp macro="" textlink="">
      <xdr:nvSpPr>
        <xdr:cNvPr id="152" name="楕円 151"/>
        <xdr:cNvSpPr/>
      </xdr:nvSpPr>
      <xdr:spPr>
        <a:xfrm>
          <a:off x="4064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2176</xdr:rowOff>
    </xdr:from>
    <xdr:ext cx="736600" cy="259045"/>
    <xdr:sp macro="" textlink="">
      <xdr:nvSpPr>
        <xdr:cNvPr id="153" name="テキスト ボックス 152"/>
        <xdr:cNvSpPr txBox="1"/>
      </xdr:nvSpPr>
      <xdr:spPr>
        <a:xfrm>
          <a:off x="3733800" y="1148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4" name="楕円 153"/>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5" name="テキスト ボックス 154"/>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6" name="楕円 155"/>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7" name="テキスト ボックス 156"/>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123571</xdr:rowOff>
    </xdr:from>
    <xdr:to>
      <xdr:col>7</xdr:col>
      <xdr:colOff>31750</xdr:colOff>
      <xdr:row>66</xdr:row>
      <xdr:rowOff>53721</xdr:rowOff>
    </xdr:to>
    <xdr:sp macro="" textlink="">
      <xdr:nvSpPr>
        <xdr:cNvPr id="158" name="楕円 157"/>
        <xdr:cNvSpPr/>
      </xdr:nvSpPr>
      <xdr:spPr>
        <a:xfrm>
          <a:off x="1397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38498</xdr:rowOff>
    </xdr:from>
    <xdr:ext cx="762000" cy="259045"/>
    <xdr:sp macro="" textlink="">
      <xdr:nvSpPr>
        <xdr:cNvPr id="159" name="テキスト ボックス 158"/>
        <xdr:cNvSpPr txBox="1"/>
      </xdr:nvSpPr>
      <xdr:spPr>
        <a:xfrm>
          <a:off x="1066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近年の職員の新規採用等で、人件費は増加しているが、各種事務事業の見直しにより備品購入の抑制や需用費・役務費の抑制を図れたことにより、類似団体の平均を下回っている。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今後も引き続き、物件費の抑制を図るとともに、人件費の削減に努める。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135062</xdr:rowOff>
    </xdr:from>
    <xdr:to>
      <xdr:col>23</xdr:col>
      <xdr:colOff>133350</xdr:colOff>
      <xdr:row>82</xdr:row>
      <xdr:rowOff>168635</xdr:rowOff>
    </xdr:to>
    <xdr:cxnSp macro="">
      <xdr:nvCxnSpPr>
        <xdr:cNvPr id="194" name="直線コネクタ 193"/>
        <xdr:cNvCxnSpPr/>
      </xdr:nvCxnSpPr>
      <xdr:spPr>
        <a:xfrm>
          <a:off x="4114800" y="14193962"/>
          <a:ext cx="838200" cy="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99048</xdr:rowOff>
    </xdr:from>
    <xdr:to>
      <xdr:col>19</xdr:col>
      <xdr:colOff>133350</xdr:colOff>
      <xdr:row>82</xdr:row>
      <xdr:rowOff>135062</xdr:rowOff>
    </xdr:to>
    <xdr:cxnSp macro="">
      <xdr:nvCxnSpPr>
        <xdr:cNvPr id="197" name="直線コネクタ 196"/>
        <xdr:cNvCxnSpPr/>
      </xdr:nvCxnSpPr>
      <xdr:spPr>
        <a:xfrm>
          <a:off x="3225800" y="14157948"/>
          <a:ext cx="8890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72943</xdr:rowOff>
    </xdr:from>
    <xdr:to>
      <xdr:col>15</xdr:col>
      <xdr:colOff>82550</xdr:colOff>
      <xdr:row>82</xdr:row>
      <xdr:rowOff>99048</xdr:rowOff>
    </xdr:to>
    <xdr:cxnSp macro="">
      <xdr:nvCxnSpPr>
        <xdr:cNvPr id="200" name="直線コネクタ 199"/>
        <xdr:cNvCxnSpPr/>
      </xdr:nvCxnSpPr>
      <xdr:spPr>
        <a:xfrm>
          <a:off x="2336800" y="14131843"/>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25744</xdr:rowOff>
    </xdr:from>
    <xdr:to>
      <xdr:col>11</xdr:col>
      <xdr:colOff>31750</xdr:colOff>
      <xdr:row>82</xdr:row>
      <xdr:rowOff>72943</xdr:rowOff>
    </xdr:to>
    <xdr:cxnSp macro="">
      <xdr:nvCxnSpPr>
        <xdr:cNvPr id="203" name="直線コネクタ 202"/>
        <xdr:cNvCxnSpPr/>
      </xdr:nvCxnSpPr>
      <xdr:spPr>
        <a:xfrm>
          <a:off x="1447800" y="14084644"/>
          <a:ext cx="8890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117835</xdr:rowOff>
    </xdr:from>
    <xdr:to>
      <xdr:col>23</xdr:col>
      <xdr:colOff>184150</xdr:colOff>
      <xdr:row>83</xdr:row>
      <xdr:rowOff>47985</xdr:rowOff>
    </xdr:to>
    <xdr:sp macro="" textlink="">
      <xdr:nvSpPr>
        <xdr:cNvPr id="213" name="楕円 212"/>
        <xdr:cNvSpPr/>
      </xdr:nvSpPr>
      <xdr:spPr>
        <a:xfrm>
          <a:off x="4902200" y="141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134362</xdr:rowOff>
    </xdr:from>
    <xdr:ext cx="762000" cy="259045"/>
    <xdr:sp macro="" textlink="">
      <xdr:nvSpPr>
        <xdr:cNvPr id="214" name="人件費・物件費等の状況該当値テキスト"/>
        <xdr:cNvSpPr txBox="1"/>
      </xdr:nvSpPr>
      <xdr:spPr>
        <a:xfrm>
          <a:off x="5041900" y="1402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84262</xdr:rowOff>
    </xdr:from>
    <xdr:to>
      <xdr:col>19</xdr:col>
      <xdr:colOff>184150</xdr:colOff>
      <xdr:row>83</xdr:row>
      <xdr:rowOff>14412</xdr:rowOff>
    </xdr:to>
    <xdr:sp macro="" textlink="">
      <xdr:nvSpPr>
        <xdr:cNvPr id="215" name="楕円 214"/>
        <xdr:cNvSpPr/>
      </xdr:nvSpPr>
      <xdr:spPr>
        <a:xfrm>
          <a:off x="40640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24589</xdr:rowOff>
    </xdr:from>
    <xdr:ext cx="736600" cy="259045"/>
    <xdr:sp macro="" textlink="">
      <xdr:nvSpPr>
        <xdr:cNvPr id="216" name="テキスト ボックス 215"/>
        <xdr:cNvSpPr txBox="1"/>
      </xdr:nvSpPr>
      <xdr:spPr>
        <a:xfrm>
          <a:off x="3733800" y="1391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48248</xdr:rowOff>
    </xdr:from>
    <xdr:to>
      <xdr:col>15</xdr:col>
      <xdr:colOff>133350</xdr:colOff>
      <xdr:row>82</xdr:row>
      <xdr:rowOff>149848</xdr:rowOff>
    </xdr:to>
    <xdr:sp macro="" textlink="">
      <xdr:nvSpPr>
        <xdr:cNvPr id="217" name="楕円 216"/>
        <xdr:cNvSpPr/>
      </xdr:nvSpPr>
      <xdr:spPr>
        <a:xfrm>
          <a:off x="31750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160025</xdr:rowOff>
    </xdr:from>
    <xdr:ext cx="762000" cy="259045"/>
    <xdr:sp macro="" textlink="">
      <xdr:nvSpPr>
        <xdr:cNvPr id="218" name="テキスト ボックス 217"/>
        <xdr:cNvSpPr txBox="1"/>
      </xdr:nvSpPr>
      <xdr:spPr>
        <a:xfrm>
          <a:off x="2844800" y="138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22143</xdr:rowOff>
    </xdr:from>
    <xdr:to>
      <xdr:col>11</xdr:col>
      <xdr:colOff>82550</xdr:colOff>
      <xdr:row>82</xdr:row>
      <xdr:rowOff>123743</xdr:rowOff>
    </xdr:to>
    <xdr:sp macro="" textlink="">
      <xdr:nvSpPr>
        <xdr:cNvPr id="219" name="楕円 218"/>
        <xdr:cNvSpPr/>
      </xdr:nvSpPr>
      <xdr:spPr>
        <a:xfrm>
          <a:off x="2286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133920</xdr:rowOff>
    </xdr:from>
    <xdr:ext cx="762000" cy="259045"/>
    <xdr:sp macro="" textlink="">
      <xdr:nvSpPr>
        <xdr:cNvPr id="220" name="テキスト ボックス 219"/>
        <xdr:cNvSpPr txBox="1"/>
      </xdr:nvSpPr>
      <xdr:spPr>
        <a:xfrm>
          <a:off x="1955800" y="138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146394</xdr:rowOff>
    </xdr:from>
    <xdr:to>
      <xdr:col>7</xdr:col>
      <xdr:colOff>31750</xdr:colOff>
      <xdr:row>82</xdr:row>
      <xdr:rowOff>76544</xdr:rowOff>
    </xdr:to>
    <xdr:sp macro="" textlink="">
      <xdr:nvSpPr>
        <xdr:cNvPr id="221" name="楕円 220"/>
        <xdr:cNvSpPr/>
      </xdr:nvSpPr>
      <xdr:spPr>
        <a:xfrm>
          <a:off x="1397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86721</xdr:rowOff>
    </xdr:from>
    <xdr:ext cx="762000" cy="259045"/>
    <xdr:sp macro="" textlink="">
      <xdr:nvSpPr>
        <xdr:cNvPr id="222" name="テキスト ボックス 221"/>
        <xdr:cNvSpPr txBox="1"/>
      </xdr:nvSpPr>
      <xdr:spPr>
        <a:xfrm>
          <a:off x="1066800" y="138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近年の人件費の上昇もあり、ラスパイレス指数は類似団体の平均を上回っている。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今後は、財政健全化計画に基づき、一般職員の給与カットも視野に入れ、給与の適正化に努める。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44148</xdr:rowOff>
    </xdr:to>
    <xdr:cxnSp macro="">
      <xdr:nvCxnSpPr>
        <xdr:cNvPr id="258" name="直線コネクタ 257"/>
        <xdr:cNvCxnSpPr/>
      </xdr:nvCxnSpPr>
      <xdr:spPr>
        <a:xfrm>
          <a:off x="16179800" y="146739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100693</xdr:rowOff>
    </xdr:to>
    <xdr:cxnSp macro="">
      <xdr:nvCxnSpPr>
        <xdr:cNvPr id="261" name="直線コネクタ 260"/>
        <xdr:cNvCxnSpPr/>
      </xdr:nvCxnSpPr>
      <xdr:spPr>
        <a:xfrm>
          <a:off x="15290800" y="145245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122766</xdr:rowOff>
    </xdr:to>
    <xdr:cxnSp macro="">
      <xdr:nvCxnSpPr>
        <xdr:cNvPr id="264" name="直線コネクタ 263"/>
        <xdr:cNvCxnSpPr/>
      </xdr:nvCxnSpPr>
      <xdr:spPr>
        <a:xfrm>
          <a:off x="14401800" y="143062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30843</xdr:rowOff>
    </xdr:to>
    <xdr:cxnSp macro="">
      <xdr:nvCxnSpPr>
        <xdr:cNvPr id="267" name="直線コネクタ 266"/>
        <xdr:cNvCxnSpPr/>
      </xdr:nvCxnSpPr>
      <xdr:spPr>
        <a:xfrm flipV="1">
          <a:off x="13512800" y="143062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3" name="楕円 282"/>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4" name="テキスト ボックス 283"/>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5" name="楕円 284"/>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6" name="テキスト ボックス 285"/>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年度以降、毎年度職員の新規採用を行ってきたことから、人件費が上昇し、類似団体の平均を上回っている。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今後は、専門職を除く職員の採用を凍結し、行政効率の高い組織体制を構築し、必要な人員を配置し、過剰となる人員の整理に努める。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138914</xdr:rowOff>
    </xdr:to>
    <xdr:cxnSp macro="">
      <xdr:nvCxnSpPr>
        <xdr:cNvPr id="323" name="直線コネクタ 322"/>
        <xdr:cNvCxnSpPr/>
      </xdr:nvCxnSpPr>
      <xdr:spPr>
        <a:xfrm>
          <a:off x="16179800" y="10491651"/>
          <a:ext cx="8382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61</xdr:row>
      <xdr:rowOff>33201</xdr:rowOff>
    </xdr:to>
    <xdr:cxnSp macro="">
      <xdr:nvCxnSpPr>
        <xdr:cNvPr id="326" name="直線コネクタ 325"/>
        <xdr:cNvCxnSpPr/>
      </xdr:nvCxnSpPr>
      <xdr:spPr>
        <a:xfrm>
          <a:off x="15290800" y="103882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101237</xdr:rowOff>
    </xdr:to>
    <xdr:cxnSp macro="">
      <xdr:nvCxnSpPr>
        <xdr:cNvPr id="329" name="直線コネクタ 328"/>
        <xdr:cNvCxnSpPr/>
      </xdr:nvCxnSpPr>
      <xdr:spPr>
        <a:xfrm>
          <a:off x="14401800" y="10328487"/>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118714</xdr:rowOff>
    </xdr:from>
    <xdr:to>
      <xdr:col>68</xdr:col>
      <xdr:colOff>152400</xdr:colOff>
      <xdr:row>60</xdr:row>
      <xdr:rowOff>41487</xdr:rowOff>
    </xdr:to>
    <xdr:cxnSp macro="">
      <xdr:nvCxnSpPr>
        <xdr:cNvPr id="332" name="直線コネクタ 331"/>
        <xdr:cNvCxnSpPr/>
      </xdr:nvCxnSpPr>
      <xdr:spPr>
        <a:xfrm>
          <a:off x="13512800" y="10234264"/>
          <a:ext cx="889000" cy="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88114</xdr:rowOff>
    </xdr:from>
    <xdr:to>
      <xdr:col>81</xdr:col>
      <xdr:colOff>95250</xdr:colOff>
      <xdr:row>62</xdr:row>
      <xdr:rowOff>18264</xdr:rowOff>
    </xdr:to>
    <xdr:sp macro="" textlink="">
      <xdr:nvSpPr>
        <xdr:cNvPr id="342" name="楕円 341"/>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60191</xdr:rowOff>
    </xdr:from>
    <xdr:ext cx="762000" cy="259045"/>
    <xdr:sp macro="" textlink="">
      <xdr:nvSpPr>
        <xdr:cNvPr id="343" name="定員管理の状況該当値テキスト"/>
        <xdr:cNvSpPr txBox="1"/>
      </xdr:nvSpPr>
      <xdr:spPr>
        <a:xfrm>
          <a:off x="17106900" y="105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4" name="楕円 343"/>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68778</xdr:rowOff>
    </xdr:from>
    <xdr:ext cx="736600" cy="259045"/>
    <xdr:sp macro="" textlink="">
      <xdr:nvSpPr>
        <xdr:cNvPr id="345" name="テキスト ボックス 344"/>
        <xdr:cNvSpPr txBox="1"/>
      </xdr:nvSpPr>
      <xdr:spPr>
        <a:xfrm>
          <a:off x="15798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6" name="楕円 345"/>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47" name="テキスト ボックス 346"/>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8" name="楕円 347"/>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9" name="テキスト ボックス 348"/>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67914</xdr:rowOff>
    </xdr:from>
    <xdr:to>
      <xdr:col>64</xdr:col>
      <xdr:colOff>152400</xdr:colOff>
      <xdr:row>59</xdr:row>
      <xdr:rowOff>169514</xdr:rowOff>
    </xdr:to>
    <xdr:sp macro="" textlink="">
      <xdr:nvSpPr>
        <xdr:cNvPr id="350" name="楕円 349"/>
        <xdr:cNvSpPr/>
      </xdr:nvSpPr>
      <xdr:spPr>
        <a:xfrm>
          <a:off x="13462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8241</xdr:rowOff>
    </xdr:from>
    <xdr:ext cx="762000" cy="259045"/>
    <xdr:sp macro="" textlink="">
      <xdr:nvSpPr>
        <xdr:cNvPr id="351" name="テキスト ボックス 350"/>
        <xdr:cNvSpPr txBox="1"/>
      </xdr:nvSpPr>
      <xdr:spPr>
        <a:xfrm>
          <a:off x="13131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新規発行債の抑制、既発債の償還完了等に伴い、ここ数年は減少傾向にあり、今後も起債に大きく頼ることのない財政運営に努める。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39</xdr:row>
      <xdr:rowOff>846</xdr:rowOff>
    </xdr:to>
    <xdr:cxnSp macro="">
      <xdr:nvCxnSpPr>
        <xdr:cNvPr id="385" name="直線コネクタ 384"/>
        <xdr:cNvCxnSpPr/>
      </xdr:nvCxnSpPr>
      <xdr:spPr>
        <a:xfrm>
          <a:off x="16179800" y="659087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38</xdr:row>
      <xdr:rowOff>75777</xdr:rowOff>
    </xdr:to>
    <xdr:cxnSp macro="">
      <xdr:nvCxnSpPr>
        <xdr:cNvPr id="388" name="直線コネクタ 387"/>
        <xdr:cNvCxnSpPr/>
      </xdr:nvCxnSpPr>
      <xdr:spPr>
        <a:xfrm>
          <a:off x="15290800" y="64863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142663</xdr:rowOff>
    </xdr:to>
    <xdr:cxnSp macro="">
      <xdr:nvCxnSpPr>
        <xdr:cNvPr id="391" name="直線コネクタ 390"/>
        <xdr:cNvCxnSpPr/>
      </xdr:nvCxnSpPr>
      <xdr:spPr>
        <a:xfrm>
          <a:off x="14401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102447</xdr:rowOff>
    </xdr:to>
    <xdr:cxnSp macro="">
      <xdr:nvCxnSpPr>
        <xdr:cNvPr id="394" name="直線コネクタ 393"/>
        <xdr:cNvCxnSpPr/>
      </xdr:nvCxnSpPr>
      <xdr:spPr>
        <a:xfrm flipV="1">
          <a:off x="13512800" y="63978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4" name="楕円 403"/>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5"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406" name="楕円 405"/>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407" name="テキスト ボックス 406"/>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8" name="楕円 407"/>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9" name="テキスト ボックス 408"/>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11" name="テキスト ボックス 410"/>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2" name="楕円 411"/>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13" name="テキスト ボックス 412"/>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類似団体の平均を上回っており、主な要因としては、財政調整基金の取り崩しを行ったことにより、充当可能財源が減少したことがあげられる。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今後は、事業実施の適正化を図り、財政の健全化に努め、将来世代に負担を先送りしない財政運営に努める。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85547</xdr:rowOff>
    </xdr:from>
    <xdr:to>
      <xdr:col>81</xdr:col>
      <xdr:colOff>44450</xdr:colOff>
      <xdr:row>16</xdr:row>
      <xdr:rowOff>50546</xdr:rowOff>
    </xdr:to>
    <xdr:cxnSp macro="">
      <xdr:nvCxnSpPr>
        <xdr:cNvPr id="445" name="直線コネクタ 444"/>
        <xdr:cNvCxnSpPr/>
      </xdr:nvCxnSpPr>
      <xdr:spPr>
        <a:xfrm>
          <a:off x="16179800" y="2485847"/>
          <a:ext cx="838200" cy="3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8" name="フローチャート: 判断 447"/>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49" name="テキスト ボックス 448"/>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2" name="フローチャート: 判断 451"/>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3" name="テキスト ボックス 452"/>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4" name="フローチャート: 判断 453"/>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5" name="テキスト ボックス 454"/>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171196</xdr:rowOff>
    </xdr:from>
    <xdr:to>
      <xdr:col>81</xdr:col>
      <xdr:colOff>95250</xdr:colOff>
      <xdr:row>16</xdr:row>
      <xdr:rowOff>101346</xdr:rowOff>
    </xdr:to>
    <xdr:sp macro="" textlink="">
      <xdr:nvSpPr>
        <xdr:cNvPr id="461" name="楕円 460"/>
        <xdr:cNvSpPr/>
      </xdr:nvSpPr>
      <xdr:spPr>
        <a:xfrm>
          <a:off x="169672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143273</xdr:rowOff>
    </xdr:from>
    <xdr:ext cx="762000" cy="259045"/>
    <xdr:sp macro="" textlink="">
      <xdr:nvSpPr>
        <xdr:cNvPr id="462" name="将来負担の状況該当値テキスト"/>
        <xdr:cNvSpPr txBox="1"/>
      </xdr:nvSpPr>
      <xdr:spPr>
        <a:xfrm>
          <a:off x="17106900" y="27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34747</xdr:rowOff>
    </xdr:from>
    <xdr:to>
      <xdr:col>77</xdr:col>
      <xdr:colOff>95250</xdr:colOff>
      <xdr:row>14</xdr:row>
      <xdr:rowOff>136347</xdr:rowOff>
    </xdr:to>
    <xdr:sp macro="" textlink="">
      <xdr:nvSpPr>
        <xdr:cNvPr id="463" name="楕円 462"/>
        <xdr:cNvSpPr/>
      </xdr:nvSpPr>
      <xdr:spPr>
        <a:xfrm>
          <a:off x="16129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146524</xdr:rowOff>
    </xdr:from>
    <xdr:ext cx="736600" cy="259045"/>
    <xdr:sp macro="" textlink="">
      <xdr:nvSpPr>
        <xdr:cNvPr id="464" name="テキスト ボックス 463"/>
        <xdr:cNvSpPr txBox="1"/>
      </xdr:nvSpPr>
      <xdr:spPr>
        <a:xfrm>
          <a:off x="15798800" y="220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ここ数年、人件費に係る経常収支比率は上昇しており、類似団体の平均を上回っている。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これは、近年の採用増によるものであり、今後は、専門職を除く職員の採用を凍結するなど、人件費の削減に努める。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39</xdr:row>
      <xdr:rowOff>138430</xdr:rowOff>
    </xdr:to>
    <xdr:cxnSp macro="">
      <xdr:nvCxnSpPr>
        <xdr:cNvPr id="64" name="直線コネクタ 63"/>
        <xdr:cNvCxnSpPr/>
      </xdr:nvCxnSpPr>
      <xdr:spPr>
        <a:xfrm>
          <a:off x="3987800" y="68158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129286</xdr:rowOff>
    </xdr:to>
    <xdr:cxnSp macro="">
      <xdr:nvCxnSpPr>
        <xdr:cNvPr id="67" name="直線コネクタ 66"/>
        <xdr:cNvCxnSpPr/>
      </xdr:nvCxnSpPr>
      <xdr:spPr>
        <a:xfrm>
          <a:off x="3098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33274</xdr:rowOff>
    </xdr:from>
    <xdr:to>
      <xdr:col>15</xdr:col>
      <xdr:colOff>98425</xdr:colOff>
      <xdr:row>39</xdr:row>
      <xdr:rowOff>115570</xdr:rowOff>
    </xdr:to>
    <xdr:cxnSp macro="">
      <xdr:nvCxnSpPr>
        <xdr:cNvPr id="70" name="直線コネクタ 69"/>
        <xdr:cNvCxnSpPr/>
      </xdr:nvCxnSpPr>
      <xdr:spPr>
        <a:xfrm>
          <a:off x="2209800" y="6719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46990</xdr:rowOff>
    </xdr:to>
    <xdr:cxnSp macro="">
      <xdr:nvCxnSpPr>
        <xdr:cNvPr id="73" name="直線コネクタ 72"/>
        <xdr:cNvCxnSpPr/>
      </xdr:nvCxnSpPr>
      <xdr:spPr>
        <a:xfrm flipV="1">
          <a:off x="1320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3" name="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167657</xdr:rowOff>
    </xdr:from>
    <xdr:ext cx="762000" cy="259045"/>
    <xdr:sp macro="" textlink="">
      <xdr:nvSpPr>
        <xdr:cNvPr id="84"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78486</xdr:rowOff>
    </xdr:from>
    <xdr:to>
      <xdr:col>20</xdr:col>
      <xdr:colOff>38100</xdr:colOff>
      <xdr:row>40</xdr:row>
      <xdr:rowOff>8636</xdr:rowOff>
    </xdr:to>
    <xdr:sp macro="" textlink="">
      <xdr:nvSpPr>
        <xdr:cNvPr id="85" name="楕円 84"/>
        <xdr:cNvSpPr/>
      </xdr:nvSpPr>
      <xdr:spPr>
        <a:xfrm>
          <a:off x="3937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164863</xdr:rowOff>
    </xdr:from>
    <xdr:ext cx="736600" cy="259045"/>
    <xdr:sp macro="" textlink="">
      <xdr:nvSpPr>
        <xdr:cNvPr id="86" name="テキスト ボックス 85"/>
        <xdr:cNvSpPr txBox="1"/>
      </xdr:nvSpPr>
      <xdr:spPr>
        <a:xfrm>
          <a:off x="3606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7" name="楕円 86"/>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8" name="テキスト ボックス 87"/>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1" name="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物件費に係る経常収支比率は減少したものの、類似団体の平均を上回っている。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物件費総額は、減少しているものの、各施設への維持管理経費や委託費等により、平均を上回った。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今後は、各公共施設の管理について、民間委託等も検討する。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109855</xdr:rowOff>
    </xdr:from>
    <xdr:to>
      <xdr:col>82</xdr:col>
      <xdr:colOff>107950</xdr:colOff>
      <xdr:row>16</xdr:row>
      <xdr:rowOff>144145</xdr:rowOff>
    </xdr:to>
    <xdr:cxnSp macro="">
      <xdr:nvCxnSpPr>
        <xdr:cNvPr id="121" name="直線コネクタ 120"/>
        <xdr:cNvCxnSpPr/>
      </xdr:nvCxnSpPr>
      <xdr:spPr>
        <a:xfrm flipV="1">
          <a:off x="15671800" y="2853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144145</xdr:rowOff>
    </xdr:to>
    <xdr:cxnSp macro="">
      <xdr:nvCxnSpPr>
        <xdr:cNvPr id="124" name="直線コネクタ 123"/>
        <xdr:cNvCxnSpPr/>
      </xdr:nvCxnSpPr>
      <xdr:spPr>
        <a:xfrm>
          <a:off x="14782800" y="27901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46990</xdr:rowOff>
    </xdr:to>
    <xdr:cxnSp macro="">
      <xdr:nvCxnSpPr>
        <xdr:cNvPr id="127" name="直線コネクタ 126"/>
        <xdr:cNvCxnSpPr/>
      </xdr:nvCxnSpPr>
      <xdr:spPr>
        <a:xfrm>
          <a:off x="13893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52705</xdr:rowOff>
    </xdr:to>
    <xdr:cxnSp macro="">
      <xdr:nvCxnSpPr>
        <xdr:cNvPr id="130" name="直線コネクタ 129"/>
        <xdr:cNvCxnSpPr/>
      </xdr:nvCxnSpPr>
      <xdr:spPr>
        <a:xfrm flipV="1">
          <a:off x="13004800" y="2778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59055</xdr:rowOff>
    </xdr:from>
    <xdr:to>
      <xdr:col>82</xdr:col>
      <xdr:colOff>158750</xdr:colOff>
      <xdr:row>16</xdr:row>
      <xdr:rowOff>160655</xdr:rowOff>
    </xdr:to>
    <xdr:sp macro="" textlink="">
      <xdr:nvSpPr>
        <xdr:cNvPr id="140" name="楕円 139"/>
        <xdr:cNvSpPr/>
      </xdr:nvSpPr>
      <xdr:spPr>
        <a:xfrm>
          <a:off x="164592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31132</xdr:rowOff>
    </xdr:from>
    <xdr:ext cx="762000" cy="259045"/>
    <xdr:sp macro="" textlink="">
      <xdr:nvSpPr>
        <xdr:cNvPr id="141" name="物件費該当値テキスト"/>
        <xdr:cNvSpPr txBox="1"/>
      </xdr:nvSpPr>
      <xdr:spPr>
        <a:xfrm>
          <a:off x="165989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93345</xdr:rowOff>
    </xdr:from>
    <xdr:to>
      <xdr:col>78</xdr:col>
      <xdr:colOff>120650</xdr:colOff>
      <xdr:row>17</xdr:row>
      <xdr:rowOff>23495</xdr:rowOff>
    </xdr:to>
    <xdr:sp macro="" textlink="">
      <xdr:nvSpPr>
        <xdr:cNvPr id="142" name="楕円 141"/>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8272</xdr:rowOff>
    </xdr:from>
    <xdr:ext cx="736600" cy="259045"/>
    <xdr:sp macro="" textlink="">
      <xdr:nvSpPr>
        <xdr:cNvPr id="143" name="テキスト ボックス 142"/>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4" name="楕円 143"/>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45" name="テキスト ボックス 144"/>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6" name="楕円 145"/>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7" name="テキスト ボックス 146"/>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xdr:rowOff>
    </xdr:from>
    <xdr:to>
      <xdr:col>65</xdr:col>
      <xdr:colOff>53975</xdr:colOff>
      <xdr:row>16</xdr:row>
      <xdr:rowOff>103505</xdr:rowOff>
    </xdr:to>
    <xdr:sp macro="" textlink="">
      <xdr:nvSpPr>
        <xdr:cNvPr id="148" name="楕円 147"/>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88282</xdr:rowOff>
    </xdr:from>
    <xdr:ext cx="762000" cy="259045"/>
    <xdr:sp macro="" textlink="">
      <xdr:nvSpPr>
        <xdr:cNvPr id="149" name="テキスト ボックス 148"/>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扶助費に係る経常収支比率は類似団体の平均を下回っているが、高齢化社会の進行により、サービス利用者の増加が見込まれることから、財政を圧迫することのないように努める。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112713</xdr:rowOff>
    </xdr:to>
    <xdr:cxnSp macro="">
      <xdr:nvCxnSpPr>
        <xdr:cNvPr id="185" name="直線コネクタ 184"/>
        <xdr:cNvCxnSpPr/>
      </xdr:nvCxnSpPr>
      <xdr:spPr>
        <a:xfrm>
          <a:off x="3987800" y="9542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55</xdr:row>
      <xdr:rowOff>169863</xdr:rowOff>
    </xdr:to>
    <xdr:cxnSp macro="">
      <xdr:nvCxnSpPr>
        <xdr:cNvPr id="188" name="直線コネクタ 187"/>
        <xdr:cNvCxnSpPr/>
      </xdr:nvCxnSpPr>
      <xdr:spPr>
        <a:xfrm flipV="1">
          <a:off x="3098800" y="95424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169863</xdr:rowOff>
    </xdr:to>
    <xdr:cxnSp macro="">
      <xdr:nvCxnSpPr>
        <xdr:cNvPr id="191" name="直線コネクタ 190"/>
        <xdr:cNvCxnSpPr/>
      </xdr:nvCxnSpPr>
      <xdr:spPr>
        <a:xfrm>
          <a:off x="2209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127000</xdr:rowOff>
    </xdr:to>
    <xdr:cxnSp macro="">
      <xdr:nvCxnSpPr>
        <xdr:cNvPr id="194" name="直線コネクタ 193"/>
        <xdr:cNvCxnSpPr/>
      </xdr:nvCxnSpPr>
      <xdr:spPr>
        <a:xfrm>
          <a:off x="1320800" y="94853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4" name="楕円 203"/>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05"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06" name="楕円 205"/>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07" name="テキスト ボックス 206"/>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119063</xdr:rowOff>
    </xdr:from>
    <xdr:to>
      <xdr:col>15</xdr:col>
      <xdr:colOff>149225</xdr:colOff>
      <xdr:row>56</xdr:row>
      <xdr:rowOff>49213</xdr:rowOff>
    </xdr:to>
    <xdr:sp macro="" textlink="">
      <xdr:nvSpPr>
        <xdr:cNvPr id="208" name="楕円 207"/>
        <xdr:cNvSpPr/>
      </xdr:nvSpPr>
      <xdr:spPr>
        <a:xfrm>
          <a:off x="3048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59390</xdr:rowOff>
    </xdr:from>
    <xdr:ext cx="762000" cy="259045"/>
    <xdr:sp macro="" textlink="">
      <xdr:nvSpPr>
        <xdr:cNvPr id="209" name="テキスト ボックス 208"/>
        <xdr:cNvSpPr txBox="1"/>
      </xdr:nvSpPr>
      <xdr:spPr>
        <a:xfrm>
          <a:off x="2717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1" name="テキスト ボックス 21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その他に係る経常収支比率が類似団体の平均を上回っているのは、繰出金の増加が主な要因である。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国民健康保険の赤字補填的な繰出金が多額になっていることも要因の一つである。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今後は、独立採算の原則に立ち返り、料金の見直しや適正化を図り、税収を主な財源とする普通会計の負担額を減らしていくように努める。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31750</xdr:rowOff>
    </xdr:to>
    <xdr:cxnSp macro="">
      <xdr:nvCxnSpPr>
        <xdr:cNvPr id="246" name="直線コネクタ 245"/>
        <xdr:cNvCxnSpPr/>
      </xdr:nvCxnSpPr>
      <xdr:spPr>
        <a:xfrm>
          <a:off x="15671800" y="10040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96520</xdr:rowOff>
    </xdr:to>
    <xdr:cxnSp macro="">
      <xdr:nvCxnSpPr>
        <xdr:cNvPr id="249" name="直線コネクタ 248"/>
        <xdr:cNvCxnSpPr/>
      </xdr:nvCxnSpPr>
      <xdr:spPr>
        <a:xfrm>
          <a:off x="14782800" y="9842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69850</xdr:rowOff>
    </xdr:to>
    <xdr:cxnSp macro="">
      <xdr:nvCxnSpPr>
        <xdr:cNvPr id="252" name="直線コネクタ 251"/>
        <xdr:cNvCxnSpPr/>
      </xdr:nvCxnSpPr>
      <xdr:spPr>
        <a:xfrm>
          <a:off x="13893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165100</xdr:rowOff>
    </xdr:to>
    <xdr:cxnSp macro="">
      <xdr:nvCxnSpPr>
        <xdr:cNvPr id="255" name="直線コネクタ 254"/>
        <xdr:cNvCxnSpPr/>
      </xdr:nvCxnSpPr>
      <xdr:spPr>
        <a:xfrm flipV="1">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5" name="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7" name="楕円 266"/>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8" name="テキスト ボックス 267"/>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0" name="テキスト ボックス 26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3" name="楕円 272"/>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4" name="テキスト ボックス 27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数年前から各種団体への補助金の見直しを行っているため、類似団体の平均を下回っている。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今後も各補助金等について、必要性の低い補助金は見直しや廃止を行う方針である。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78994</xdr:rowOff>
    </xdr:to>
    <xdr:cxnSp macro="">
      <xdr:nvCxnSpPr>
        <xdr:cNvPr id="304" name="直線コネクタ 303"/>
        <xdr:cNvCxnSpPr/>
      </xdr:nvCxnSpPr>
      <xdr:spPr>
        <a:xfrm>
          <a:off x="15671800" y="6079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97282</xdr:rowOff>
    </xdr:to>
    <xdr:cxnSp macro="">
      <xdr:nvCxnSpPr>
        <xdr:cNvPr id="307" name="直線コネクタ 306"/>
        <xdr:cNvCxnSpPr/>
      </xdr:nvCxnSpPr>
      <xdr:spPr>
        <a:xfrm flipV="1">
          <a:off x="14782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97282</xdr:rowOff>
    </xdr:to>
    <xdr:cxnSp macro="">
      <xdr:nvCxnSpPr>
        <xdr:cNvPr id="310" name="直線コネクタ 309"/>
        <xdr:cNvCxnSpPr/>
      </xdr:nvCxnSpPr>
      <xdr:spPr>
        <a:xfrm>
          <a:off x="13893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106426</xdr:rowOff>
    </xdr:to>
    <xdr:cxnSp macro="">
      <xdr:nvCxnSpPr>
        <xdr:cNvPr id="313" name="直線コネクタ 312"/>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3" name="楕円 322"/>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4"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5" name="楕円 324"/>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6" name="テキスト ボックス 325"/>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7" name="楕円 326"/>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8" name="テキスト ボックス 327"/>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9" name="楕円 328"/>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0" name="テキスト ボックス 329"/>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1" name="楕円 330"/>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2" name="テキスト ボックス 331"/>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公債費に係る経常収支比率は、新規発行債の抑制等により、類似団体の平均並みである。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今後も、地方債の新規発行を伴う普通建設事業を抑制するよう努める。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95976</xdr:rowOff>
    </xdr:from>
    <xdr:to>
      <xdr:col>24</xdr:col>
      <xdr:colOff>25400</xdr:colOff>
      <xdr:row>75</xdr:row>
      <xdr:rowOff>118835</xdr:rowOff>
    </xdr:to>
    <xdr:cxnSp macro="">
      <xdr:nvCxnSpPr>
        <xdr:cNvPr id="366" name="直線コネクタ 365"/>
        <xdr:cNvCxnSpPr/>
      </xdr:nvCxnSpPr>
      <xdr:spPr>
        <a:xfrm flipV="1">
          <a:off x="3987800" y="129547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118835</xdr:rowOff>
    </xdr:from>
    <xdr:to>
      <xdr:col>19</xdr:col>
      <xdr:colOff>187325</xdr:colOff>
      <xdr:row>75</xdr:row>
      <xdr:rowOff>118835</xdr:rowOff>
    </xdr:to>
    <xdr:cxnSp macro="">
      <xdr:nvCxnSpPr>
        <xdr:cNvPr id="369" name="直線コネクタ 368"/>
        <xdr:cNvCxnSpPr/>
      </xdr:nvCxnSpPr>
      <xdr:spPr>
        <a:xfrm>
          <a:off x="3098800" y="1297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118835</xdr:rowOff>
    </xdr:to>
    <xdr:cxnSp macro="">
      <xdr:nvCxnSpPr>
        <xdr:cNvPr id="372" name="直線コネクタ 371"/>
        <xdr:cNvCxnSpPr/>
      </xdr:nvCxnSpPr>
      <xdr:spPr>
        <a:xfrm>
          <a:off x="2209800" y="129677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109038</xdr:rowOff>
    </xdr:from>
    <xdr:to>
      <xdr:col>11</xdr:col>
      <xdr:colOff>9525</xdr:colOff>
      <xdr:row>75</xdr:row>
      <xdr:rowOff>158024</xdr:rowOff>
    </xdr:to>
    <xdr:cxnSp macro="">
      <xdr:nvCxnSpPr>
        <xdr:cNvPr id="375" name="直線コネクタ 374"/>
        <xdr:cNvCxnSpPr/>
      </xdr:nvCxnSpPr>
      <xdr:spPr>
        <a:xfrm flipV="1">
          <a:off x="1320800" y="129677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45176</xdr:rowOff>
    </xdr:from>
    <xdr:to>
      <xdr:col>24</xdr:col>
      <xdr:colOff>76200</xdr:colOff>
      <xdr:row>75</xdr:row>
      <xdr:rowOff>146776</xdr:rowOff>
    </xdr:to>
    <xdr:sp macro="" textlink="">
      <xdr:nvSpPr>
        <xdr:cNvPr id="385" name="楕円 384"/>
        <xdr:cNvSpPr/>
      </xdr:nvSpPr>
      <xdr:spPr>
        <a:xfrm>
          <a:off x="4775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61703</xdr:rowOff>
    </xdr:from>
    <xdr:ext cx="762000" cy="259045"/>
    <xdr:sp macro="" textlink="">
      <xdr:nvSpPr>
        <xdr:cNvPr id="386" name="公債費該当値テキスト"/>
        <xdr:cNvSpPr txBox="1"/>
      </xdr:nvSpPr>
      <xdr:spPr>
        <a:xfrm>
          <a:off x="4914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87" name="楕円 386"/>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88" name="テキスト ボックス 387"/>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89" name="楕円 388"/>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0" name="テキスト ボックス 389"/>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58238</xdr:rowOff>
    </xdr:from>
    <xdr:to>
      <xdr:col>11</xdr:col>
      <xdr:colOff>60325</xdr:colOff>
      <xdr:row>75</xdr:row>
      <xdr:rowOff>159838</xdr:rowOff>
    </xdr:to>
    <xdr:sp macro="" textlink="">
      <xdr:nvSpPr>
        <xdr:cNvPr id="391" name="楕円 390"/>
        <xdr:cNvSpPr/>
      </xdr:nvSpPr>
      <xdr:spPr>
        <a:xfrm>
          <a:off x="2159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144615</xdr:rowOff>
    </xdr:from>
    <xdr:ext cx="762000" cy="259045"/>
    <xdr:sp macro="" textlink="">
      <xdr:nvSpPr>
        <xdr:cNvPr id="392" name="テキスト ボックス 391"/>
        <xdr:cNvSpPr txBox="1"/>
      </xdr:nvSpPr>
      <xdr:spPr>
        <a:xfrm>
          <a:off x="1828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107224</xdr:rowOff>
    </xdr:from>
    <xdr:to>
      <xdr:col>6</xdr:col>
      <xdr:colOff>171450</xdr:colOff>
      <xdr:row>76</xdr:row>
      <xdr:rowOff>37374</xdr:rowOff>
    </xdr:to>
    <xdr:sp macro="" textlink="">
      <xdr:nvSpPr>
        <xdr:cNvPr id="393" name="楕円 392"/>
        <xdr:cNvSpPr/>
      </xdr:nvSpPr>
      <xdr:spPr>
        <a:xfrm>
          <a:off x="1270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22151</xdr:rowOff>
    </xdr:from>
    <xdr:ext cx="762000" cy="259045"/>
    <xdr:sp macro="" textlink="">
      <xdr:nvSpPr>
        <xdr:cNvPr id="394" name="テキスト ボックス 393"/>
        <xdr:cNvSpPr txBox="1"/>
      </xdr:nvSpPr>
      <xdr:spPr>
        <a:xfrm>
          <a:off x="939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公債費以外に係る経常収支比率は、類似団体の平均を大きく上回っている。主に人件費や繰出金が要因となっていることから、財政健全化計画に基づき、人員の適正化及び財政の健全化に努める。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87812</xdr:rowOff>
    </xdr:from>
    <xdr:to>
      <xdr:col>82</xdr:col>
      <xdr:colOff>107950</xdr:colOff>
      <xdr:row>80</xdr:row>
      <xdr:rowOff>120469</xdr:rowOff>
    </xdr:to>
    <xdr:cxnSp macro="">
      <xdr:nvCxnSpPr>
        <xdr:cNvPr id="429" name="直線コネクタ 428"/>
        <xdr:cNvCxnSpPr/>
      </xdr:nvCxnSpPr>
      <xdr:spPr>
        <a:xfrm>
          <a:off x="15671800" y="138038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135164</xdr:rowOff>
    </xdr:from>
    <xdr:to>
      <xdr:col>78</xdr:col>
      <xdr:colOff>69850</xdr:colOff>
      <xdr:row>80</xdr:row>
      <xdr:rowOff>87812</xdr:rowOff>
    </xdr:to>
    <xdr:cxnSp macro="">
      <xdr:nvCxnSpPr>
        <xdr:cNvPr id="432" name="直線コネクタ 431"/>
        <xdr:cNvCxnSpPr/>
      </xdr:nvCxnSpPr>
      <xdr:spPr>
        <a:xfrm>
          <a:off x="14782800" y="136797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162923</xdr:rowOff>
    </xdr:from>
    <xdr:to>
      <xdr:col>73</xdr:col>
      <xdr:colOff>180975</xdr:colOff>
      <xdr:row>79</xdr:row>
      <xdr:rowOff>135164</xdr:rowOff>
    </xdr:to>
    <xdr:cxnSp macro="">
      <xdr:nvCxnSpPr>
        <xdr:cNvPr id="435" name="直線コネクタ 434"/>
        <xdr:cNvCxnSpPr/>
      </xdr:nvCxnSpPr>
      <xdr:spPr>
        <a:xfrm>
          <a:off x="13893800" y="135360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162923</xdr:rowOff>
    </xdr:from>
    <xdr:to>
      <xdr:col>69</xdr:col>
      <xdr:colOff>92075</xdr:colOff>
      <xdr:row>79</xdr:row>
      <xdr:rowOff>37193</xdr:rowOff>
    </xdr:to>
    <xdr:cxnSp macro="">
      <xdr:nvCxnSpPr>
        <xdr:cNvPr id="438" name="直線コネクタ 437"/>
        <xdr:cNvCxnSpPr/>
      </xdr:nvCxnSpPr>
      <xdr:spPr>
        <a:xfrm flipV="1">
          <a:off x="13004800" y="135360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69669</xdr:rowOff>
    </xdr:from>
    <xdr:to>
      <xdr:col>82</xdr:col>
      <xdr:colOff>158750</xdr:colOff>
      <xdr:row>80</xdr:row>
      <xdr:rowOff>171269</xdr:rowOff>
    </xdr:to>
    <xdr:sp macro="" textlink="">
      <xdr:nvSpPr>
        <xdr:cNvPr id="448" name="楕円 447"/>
        <xdr:cNvSpPr/>
      </xdr:nvSpPr>
      <xdr:spPr>
        <a:xfrm>
          <a:off x="164592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41746</xdr:rowOff>
    </xdr:from>
    <xdr:ext cx="762000" cy="259045"/>
    <xdr:sp macro="" textlink="">
      <xdr:nvSpPr>
        <xdr:cNvPr id="449" name="公債費以外該当値テキスト"/>
        <xdr:cNvSpPr txBox="1"/>
      </xdr:nvSpPr>
      <xdr:spPr>
        <a:xfrm>
          <a:off x="165989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37012</xdr:rowOff>
    </xdr:from>
    <xdr:to>
      <xdr:col>78</xdr:col>
      <xdr:colOff>120650</xdr:colOff>
      <xdr:row>80</xdr:row>
      <xdr:rowOff>138612</xdr:rowOff>
    </xdr:to>
    <xdr:sp macro="" textlink="">
      <xdr:nvSpPr>
        <xdr:cNvPr id="450" name="楕円 449"/>
        <xdr:cNvSpPr/>
      </xdr:nvSpPr>
      <xdr:spPr>
        <a:xfrm>
          <a:off x="15621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123389</xdr:rowOff>
    </xdr:from>
    <xdr:ext cx="736600" cy="259045"/>
    <xdr:sp macro="" textlink="">
      <xdr:nvSpPr>
        <xdr:cNvPr id="451" name="テキスト ボックス 450"/>
        <xdr:cNvSpPr txBox="1"/>
      </xdr:nvSpPr>
      <xdr:spPr>
        <a:xfrm>
          <a:off x="15290800" y="1383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52" name="楕円 451"/>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53" name="テキスト ボックス 452"/>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112123</xdr:rowOff>
    </xdr:from>
    <xdr:to>
      <xdr:col>69</xdr:col>
      <xdr:colOff>142875</xdr:colOff>
      <xdr:row>79</xdr:row>
      <xdr:rowOff>42273</xdr:rowOff>
    </xdr:to>
    <xdr:sp macro="" textlink="">
      <xdr:nvSpPr>
        <xdr:cNvPr id="454" name="楕円 453"/>
        <xdr:cNvSpPr/>
      </xdr:nvSpPr>
      <xdr:spPr>
        <a:xfrm>
          <a:off x="13843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27050</xdr:rowOff>
    </xdr:from>
    <xdr:ext cx="762000" cy="259045"/>
    <xdr:sp macro="" textlink="">
      <xdr:nvSpPr>
        <xdr:cNvPr id="455" name="テキスト ボックス 454"/>
        <xdr:cNvSpPr txBox="1"/>
      </xdr:nvSpPr>
      <xdr:spPr>
        <a:xfrm>
          <a:off x="13512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157843</xdr:rowOff>
    </xdr:from>
    <xdr:to>
      <xdr:col>65</xdr:col>
      <xdr:colOff>53975</xdr:colOff>
      <xdr:row>79</xdr:row>
      <xdr:rowOff>87993</xdr:rowOff>
    </xdr:to>
    <xdr:sp macro="" textlink="">
      <xdr:nvSpPr>
        <xdr:cNvPr id="456" name="楕円 455"/>
        <xdr:cNvSpPr/>
      </xdr:nvSpPr>
      <xdr:spPr>
        <a:xfrm>
          <a:off x="12954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72770</xdr:rowOff>
    </xdr:from>
    <xdr:ext cx="762000" cy="259045"/>
    <xdr:sp macro="" textlink="">
      <xdr:nvSpPr>
        <xdr:cNvPr id="457" name="テキスト ボックス 456"/>
        <xdr:cNvSpPr txBox="1"/>
      </xdr:nvSpPr>
      <xdr:spPr>
        <a:xfrm>
          <a:off x="12623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45978</xdr:rowOff>
    </xdr:from>
    <xdr:to>
      <xdr:col>29</xdr:col>
      <xdr:colOff>127000</xdr:colOff>
      <xdr:row>18</xdr:row>
      <xdr:rowOff>137884</xdr:rowOff>
    </xdr:to>
    <xdr:cxnSp macro="">
      <xdr:nvCxnSpPr>
        <xdr:cNvPr id="48" name="直線コネクタ 47"/>
        <xdr:cNvCxnSpPr/>
      </xdr:nvCxnSpPr>
      <xdr:spPr bwMode="auto">
        <a:xfrm flipV="1">
          <a:off x="5003800" y="3179703"/>
          <a:ext cx="647700" cy="9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137884</xdr:rowOff>
    </xdr:from>
    <xdr:to>
      <xdr:col>26</xdr:col>
      <xdr:colOff>50800</xdr:colOff>
      <xdr:row>18</xdr:row>
      <xdr:rowOff>154298</xdr:rowOff>
    </xdr:to>
    <xdr:cxnSp macro="">
      <xdr:nvCxnSpPr>
        <xdr:cNvPr id="51" name="直線コネクタ 50"/>
        <xdr:cNvCxnSpPr/>
      </xdr:nvCxnSpPr>
      <xdr:spPr bwMode="auto">
        <a:xfrm flipV="1">
          <a:off x="4305300" y="3271609"/>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154298</xdr:rowOff>
    </xdr:from>
    <xdr:to>
      <xdr:col>22</xdr:col>
      <xdr:colOff>114300</xdr:colOff>
      <xdr:row>18</xdr:row>
      <xdr:rowOff>166350</xdr:rowOff>
    </xdr:to>
    <xdr:cxnSp macro="">
      <xdr:nvCxnSpPr>
        <xdr:cNvPr id="54" name="直線コネクタ 53"/>
        <xdr:cNvCxnSpPr/>
      </xdr:nvCxnSpPr>
      <xdr:spPr bwMode="auto">
        <a:xfrm flipV="1">
          <a:off x="3606800" y="3288023"/>
          <a:ext cx="6985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166350</xdr:rowOff>
    </xdr:from>
    <xdr:to>
      <xdr:col>18</xdr:col>
      <xdr:colOff>177800</xdr:colOff>
      <xdr:row>19</xdr:row>
      <xdr:rowOff>50148</xdr:rowOff>
    </xdr:to>
    <xdr:cxnSp macro="">
      <xdr:nvCxnSpPr>
        <xdr:cNvPr id="57" name="直線コネクタ 56"/>
        <xdr:cNvCxnSpPr/>
      </xdr:nvCxnSpPr>
      <xdr:spPr bwMode="auto">
        <a:xfrm flipV="1">
          <a:off x="2908300" y="3300075"/>
          <a:ext cx="698500" cy="5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166628</xdr:rowOff>
    </xdr:from>
    <xdr:to>
      <xdr:col>29</xdr:col>
      <xdr:colOff>177800</xdr:colOff>
      <xdr:row>18</xdr:row>
      <xdr:rowOff>96778</xdr:rowOff>
    </xdr:to>
    <xdr:sp macro="" textlink="">
      <xdr:nvSpPr>
        <xdr:cNvPr id="67" name="楕円 66"/>
        <xdr:cNvSpPr/>
      </xdr:nvSpPr>
      <xdr:spPr bwMode="auto">
        <a:xfrm>
          <a:off x="5600700" y="3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138705</xdr:rowOff>
    </xdr:from>
    <xdr:ext cx="762000" cy="259045"/>
    <xdr:sp macro="" textlink="">
      <xdr:nvSpPr>
        <xdr:cNvPr id="68" name="人口1人当たり決算額の推移該当値テキスト130"/>
        <xdr:cNvSpPr txBox="1"/>
      </xdr:nvSpPr>
      <xdr:spPr>
        <a:xfrm>
          <a:off x="5740400" y="310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87084</xdr:rowOff>
    </xdr:from>
    <xdr:to>
      <xdr:col>26</xdr:col>
      <xdr:colOff>101600</xdr:colOff>
      <xdr:row>19</xdr:row>
      <xdr:rowOff>17235</xdr:rowOff>
    </xdr:to>
    <xdr:sp macro="" textlink="">
      <xdr:nvSpPr>
        <xdr:cNvPr id="69" name="楕円 68"/>
        <xdr:cNvSpPr/>
      </xdr:nvSpPr>
      <xdr:spPr bwMode="auto">
        <a:xfrm>
          <a:off x="4953000" y="32208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2011</xdr:rowOff>
    </xdr:from>
    <xdr:ext cx="736600" cy="259045"/>
    <xdr:sp macro="" textlink="">
      <xdr:nvSpPr>
        <xdr:cNvPr id="70" name="テキスト ボックス 69"/>
        <xdr:cNvSpPr txBox="1"/>
      </xdr:nvSpPr>
      <xdr:spPr>
        <a:xfrm>
          <a:off x="4622800" y="330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103498</xdr:rowOff>
    </xdr:from>
    <xdr:to>
      <xdr:col>22</xdr:col>
      <xdr:colOff>165100</xdr:colOff>
      <xdr:row>19</xdr:row>
      <xdr:rowOff>33648</xdr:rowOff>
    </xdr:to>
    <xdr:sp macro="" textlink="">
      <xdr:nvSpPr>
        <xdr:cNvPr id="71" name="楕円 70"/>
        <xdr:cNvSpPr/>
      </xdr:nvSpPr>
      <xdr:spPr bwMode="auto">
        <a:xfrm>
          <a:off x="4254500" y="32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18425</xdr:rowOff>
    </xdr:from>
    <xdr:ext cx="762000" cy="259045"/>
    <xdr:sp macro="" textlink="">
      <xdr:nvSpPr>
        <xdr:cNvPr id="72" name="テキスト ボックス 71"/>
        <xdr:cNvSpPr txBox="1"/>
      </xdr:nvSpPr>
      <xdr:spPr>
        <a:xfrm>
          <a:off x="3924300" y="33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115550</xdr:rowOff>
    </xdr:from>
    <xdr:to>
      <xdr:col>19</xdr:col>
      <xdr:colOff>38100</xdr:colOff>
      <xdr:row>19</xdr:row>
      <xdr:rowOff>45700</xdr:rowOff>
    </xdr:to>
    <xdr:sp macro="" textlink="">
      <xdr:nvSpPr>
        <xdr:cNvPr id="73" name="楕円 72"/>
        <xdr:cNvSpPr/>
      </xdr:nvSpPr>
      <xdr:spPr bwMode="auto">
        <a:xfrm>
          <a:off x="3556000" y="32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30477</xdr:rowOff>
    </xdr:from>
    <xdr:ext cx="762000" cy="259045"/>
    <xdr:sp macro="" textlink="">
      <xdr:nvSpPr>
        <xdr:cNvPr id="74" name="テキスト ボックス 73"/>
        <xdr:cNvSpPr txBox="1"/>
      </xdr:nvSpPr>
      <xdr:spPr>
        <a:xfrm>
          <a:off x="3225800" y="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170798</xdr:rowOff>
    </xdr:from>
    <xdr:to>
      <xdr:col>15</xdr:col>
      <xdr:colOff>101600</xdr:colOff>
      <xdr:row>19</xdr:row>
      <xdr:rowOff>100948</xdr:rowOff>
    </xdr:to>
    <xdr:sp macro="" textlink="">
      <xdr:nvSpPr>
        <xdr:cNvPr id="75" name="楕円 74"/>
        <xdr:cNvSpPr/>
      </xdr:nvSpPr>
      <xdr:spPr bwMode="auto">
        <a:xfrm>
          <a:off x="2857500" y="330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85725</xdr:rowOff>
    </xdr:from>
    <xdr:ext cx="762000" cy="259045"/>
    <xdr:sp macro="" textlink="">
      <xdr:nvSpPr>
        <xdr:cNvPr id="76" name="テキスト ボックス 75"/>
        <xdr:cNvSpPr txBox="1"/>
      </xdr:nvSpPr>
      <xdr:spPr>
        <a:xfrm>
          <a:off x="2527300" y="33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126219</xdr:rowOff>
    </xdr:from>
    <xdr:to>
      <xdr:col>29</xdr:col>
      <xdr:colOff>127000</xdr:colOff>
      <xdr:row>37</xdr:row>
      <xdr:rowOff>128467</xdr:rowOff>
    </xdr:to>
    <xdr:cxnSp macro="">
      <xdr:nvCxnSpPr>
        <xdr:cNvPr id="110" name="直線コネクタ 109"/>
        <xdr:cNvCxnSpPr/>
      </xdr:nvCxnSpPr>
      <xdr:spPr bwMode="auto">
        <a:xfrm>
          <a:off x="5003800" y="7250919"/>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126219</xdr:rowOff>
    </xdr:from>
    <xdr:to>
      <xdr:col>26</xdr:col>
      <xdr:colOff>50800</xdr:colOff>
      <xdr:row>37</xdr:row>
      <xdr:rowOff>138944</xdr:rowOff>
    </xdr:to>
    <xdr:cxnSp macro="">
      <xdr:nvCxnSpPr>
        <xdr:cNvPr id="113" name="直線コネクタ 112"/>
        <xdr:cNvCxnSpPr/>
      </xdr:nvCxnSpPr>
      <xdr:spPr bwMode="auto">
        <a:xfrm flipV="1">
          <a:off x="4305300" y="7250919"/>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138944</xdr:rowOff>
    </xdr:from>
    <xdr:to>
      <xdr:col>22</xdr:col>
      <xdr:colOff>114300</xdr:colOff>
      <xdr:row>37</xdr:row>
      <xdr:rowOff>295193</xdr:rowOff>
    </xdr:to>
    <xdr:cxnSp macro="">
      <xdr:nvCxnSpPr>
        <xdr:cNvPr id="116" name="直線コネクタ 115"/>
        <xdr:cNvCxnSpPr/>
      </xdr:nvCxnSpPr>
      <xdr:spPr bwMode="auto">
        <a:xfrm flipV="1">
          <a:off x="3606800" y="7263644"/>
          <a:ext cx="698500" cy="15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295193</xdr:rowOff>
    </xdr:from>
    <xdr:to>
      <xdr:col>18</xdr:col>
      <xdr:colOff>177800</xdr:colOff>
      <xdr:row>37</xdr:row>
      <xdr:rowOff>323710</xdr:rowOff>
    </xdr:to>
    <xdr:cxnSp macro="">
      <xdr:nvCxnSpPr>
        <xdr:cNvPr id="119" name="直線コネクタ 118"/>
        <xdr:cNvCxnSpPr/>
      </xdr:nvCxnSpPr>
      <xdr:spPr bwMode="auto">
        <a:xfrm flipV="1">
          <a:off x="2908300" y="7419893"/>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77667</xdr:rowOff>
    </xdr:from>
    <xdr:to>
      <xdr:col>29</xdr:col>
      <xdr:colOff>177800</xdr:colOff>
      <xdr:row>37</xdr:row>
      <xdr:rowOff>179267</xdr:rowOff>
    </xdr:to>
    <xdr:sp macro="" textlink="">
      <xdr:nvSpPr>
        <xdr:cNvPr id="129" name="楕円 128"/>
        <xdr:cNvSpPr/>
      </xdr:nvSpPr>
      <xdr:spPr bwMode="auto">
        <a:xfrm>
          <a:off x="5600700" y="720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49744</xdr:rowOff>
    </xdr:from>
    <xdr:ext cx="762000" cy="259045"/>
    <xdr:sp macro="" textlink="">
      <xdr:nvSpPr>
        <xdr:cNvPr id="130" name="人口1人当たり決算額の推移該当値テキスト445"/>
        <xdr:cNvSpPr txBox="1"/>
      </xdr:nvSpPr>
      <xdr:spPr>
        <a:xfrm>
          <a:off x="5740400" y="717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75419</xdr:rowOff>
    </xdr:from>
    <xdr:to>
      <xdr:col>26</xdr:col>
      <xdr:colOff>101600</xdr:colOff>
      <xdr:row>37</xdr:row>
      <xdr:rowOff>177019</xdr:rowOff>
    </xdr:to>
    <xdr:sp macro="" textlink="">
      <xdr:nvSpPr>
        <xdr:cNvPr id="131" name="楕円 130"/>
        <xdr:cNvSpPr/>
      </xdr:nvSpPr>
      <xdr:spPr bwMode="auto">
        <a:xfrm>
          <a:off x="4953000" y="720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161796</xdr:rowOff>
    </xdr:from>
    <xdr:ext cx="736600" cy="259045"/>
    <xdr:sp macro="" textlink="">
      <xdr:nvSpPr>
        <xdr:cNvPr id="132" name="テキスト ボックス 131"/>
        <xdr:cNvSpPr txBox="1"/>
      </xdr:nvSpPr>
      <xdr:spPr>
        <a:xfrm>
          <a:off x="4622800" y="7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88144</xdr:rowOff>
    </xdr:from>
    <xdr:to>
      <xdr:col>22</xdr:col>
      <xdr:colOff>165100</xdr:colOff>
      <xdr:row>37</xdr:row>
      <xdr:rowOff>189744</xdr:rowOff>
    </xdr:to>
    <xdr:sp macro="" textlink="">
      <xdr:nvSpPr>
        <xdr:cNvPr id="133" name="楕円 132"/>
        <xdr:cNvSpPr/>
      </xdr:nvSpPr>
      <xdr:spPr bwMode="auto">
        <a:xfrm>
          <a:off x="4254500" y="72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174521</xdr:rowOff>
    </xdr:from>
    <xdr:ext cx="762000" cy="259045"/>
    <xdr:sp macro="" textlink="">
      <xdr:nvSpPr>
        <xdr:cNvPr id="134" name="テキスト ボックス 133"/>
        <xdr:cNvSpPr txBox="1"/>
      </xdr:nvSpPr>
      <xdr:spPr>
        <a:xfrm>
          <a:off x="3924300" y="72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244393</xdr:rowOff>
    </xdr:from>
    <xdr:to>
      <xdr:col>19</xdr:col>
      <xdr:colOff>38100</xdr:colOff>
      <xdr:row>38</xdr:row>
      <xdr:rowOff>3093</xdr:rowOff>
    </xdr:to>
    <xdr:sp macro="" textlink="">
      <xdr:nvSpPr>
        <xdr:cNvPr id="135" name="楕円 134"/>
        <xdr:cNvSpPr/>
      </xdr:nvSpPr>
      <xdr:spPr bwMode="auto">
        <a:xfrm>
          <a:off x="3556000" y="73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330770</xdr:rowOff>
    </xdr:from>
    <xdr:ext cx="762000" cy="259045"/>
    <xdr:sp macro="" textlink="">
      <xdr:nvSpPr>
        <xdr:cNvPr id="136" name="テキスト ボックス 135"/>
        <xdr:cNvSpPr txBox="1"/>
      </xdr:nvSpPr>
      <xdr:spPr>
        <a:xfrm>
          <a:off x="3225800" y="74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272910</xdr:rowOff>
    </xdr:from>
    <xdr:to>
      <xdr:col>15</xdr:col>
      <xdr:colOff>101600</xdr:colOff>
      <xdr:row>38</xdr:row>
      <xdr:rowOff>31610</xdr:rowOff>
    </xdr:to>
    <xdr:sp macro="" textlink="">
      <xdr:nvSpPr>
        <xdr:cNvPr id="137" name="楕円 136"/>
        <xdr:cNvSpPr/>
      </xdr:nvSpPr>
      <xdr:spPr bwMode="auto">
        <a:xfrm>
          <a:off x="28575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16387</xdr:rowOff>
    </xdr:from>
    <xdr:ext cx="762000" cy="259045"/>
    <xdr:sp macro="" textlink="">
      <xdr:nvSpPr>
        <xdr:cNvPr id="138" name="テキスト ボックス 137"/>
        <xdr:cNvSpPr txBox="1"/>
      </xdr:nvSpPr>
      <xdr:spPr>
        <a:xfrm>
          <a:off x="2527300" y="748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1069</xdr:rowOff>
    </xdr:from>
    <xdr:to>
      <xdr:col>24</xdr:col>
      <xdr:colOff>63500</xdr:colOff>
      <xdr:row>36</xdr:row>
      <xdr:rowOff>74305</xdr:rowOff>
    </xdr:to>
    <xdr:cxnSp macro="">
      <xdr:nvCxnSpPr>
        <xdr:cNvPr id="61" name="直線コネクタ 60"/>
        <xdr:cNvCxnSpPr/>
      </xdr:nvCxnSpPr>
      <xdr:spPr>
        <a:xfrm flipV="1">
          <a:off x="3797300" y="6173269"/>
          <a:ext cx="838200" cy="7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74305</xdr:rowOff>
    </xdr:from>
    <xdr:to>
      <xdr:col>19</xdr:col>
      <xdr:colOff>177800</xdr:colOff>
      <xdr:row>36</xdr:row>
      <xdr:rowOff>88776</xdr:rowOff>
    </xdr:to>
    <xdr:cxnSp macro="">
      <xdr:nvCxnSpPr>
        <xdr:cNvPr id="64" name="直線コネクタ 63"/>
        <xdr:cNvCxnSpPr/>
      </xdr:nvCxnSpPr>
      <xdr:spPr>
        <a:xfrm flipV="1">
          <a:off x="2908300" y="6246505"/>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88776</xdr:rowOff>
    </xdr:from>
    <xdr:to>
      <xdr:col>15</xdr:col>
      <xdr:colOff>50800</xdr:colOff>
      <xdr:row>36</xdr:row>
      <xdr:rowOff>113373</xdr:rowOff>
    </xdr:to>
    <xdr:cxnSp macro="">
      <xdr:nvCxnSpPr>
        <xdr:cNvPr id="67" name="直線コネクタ 66"/>
        <xdr:cNvCxnSpPr/>
      </xdr:nvCxnSpPr>
      <xdr:spPr>
        <a:xfrm flipV="1">
          <a:off x="2019300" y="6260976"/>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113373</xdr:rowOff>
    </xdr:from>
    <xdr:to>
      <xdr:col>10</xdr:col>
      <xdr:colOff>114300</xdr:colOff>
      <xdr:row>36</xdr:row>
      <xdr:rowOff>151244</xdr:rowOff>
    </xdr:to>
    <xdr:cxnSp macro="">
      <xdr:nvCxnSpPr>
        <xdr:cNvPr id="70" name="直線コネクタ 69"/>
        <xdr:cNvCxnSpPr/>
      </xdr:nvCxnSpPr>
      <xdr:spPr>
        <a:xfrm flipV="1">
          <a:off x="1130300" y="6285573"/>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121719</xdr:rowOff>
    </xdr:from>
    <xdr:to>
      <xdr:col>24</xdr:col>
      <xdr:colOff>114300</xdr:colOff>
      <xdr:row>36</xdr:row>
      <xdr:rowOff>51869</xdr:rowOff>
    </xdr:to>
    <xdr:sp macro="" textlink="">
      <xdr:nvSpPr>
        <xdr:cNvPr id="80" name="楕円 79"/>
        <xdr:cNvSpPr/>
      </xdr:nvSpPr>
      <xdr:spPr>
        <a:xfrm>
          <a:off x="4584700" y="61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144596</xdr:rowOff>
    </xdr:from>
    <xdr:ext cx="599010" cy="259045"/>
    <xdr:sp macro="" textlink="">
      <xdr:nvSpPr>
        <xdr:cNvPr id="81" name="人件費該当値テキスト"/>
        <xdr:cNvSpPr txBox="1"/>
      </xdr:nvSpPr>
      <xdr:spPr>
        <a:xfrm>
          <a:off x="4686300" y="59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23505</xdr:rowOff>
    </xdr:from>
    <xdr:to>
      <xdr:col>20</xdr:col>
      <xdr:colOff>38100</xdr:colOff>
      <xdr:row>36</xdr:row>
      <xdr:rowOff>125105</xdr:rowOff>
    </xdr:to>
    <xdr:sp macro="" textlink="">
      <xdr:nvSpPr>
        <xdr:cNvPr id="82" name="楕円 81"/>
        <xdr:cNvSpPr/>
      </xdr:nvSpPr>
      <xdr:spPr>
        <a:xfrm>
          <a:off x="3746500" y="6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116232</xdr:rowOff>
    </xdr:from>
    <xdr:ext cx="599010" cy="259045"/>
    <xdr:sp macro="" textlink="">
      <xdr:nvSpPr>
        <xdr:cNvPr id="83" name="テキスト ボックス 82"/>
        <xdr:cNvSpPr txBox="1"/>
      </xdr:nvSpPr>
      <xdr:spPr>
        <a:xfrm>
          <a:off x="3497795" y="62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37976</xdr:rowOff>
    </xdr:from>
    <xdr:to>
      <xdr:col>15</xdr:col>
      <xdr:colOff>101600</xdr:colOff>
      <xdr:row>36</xdr:row>
      <xdr:rowOff>139576</xdr:rowOff>
    </xdr:to>
    <xdr:sp macro="" textlink="">
      <xdr:nvSpPr>
        <xdr:cNvPr id="84" name="楕円 83"/>
        <xdr:cNvSpPr/>
      </xdr:nvSpPr>
      <xdr:spPr>
        <a:xfrm>
          <a:off x="2857500" y="62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130703</xdr:rowOff>
    </xdr:from>
    <xdr:ext cx="599010" cy="259045"/>
    <xdr:sp macro="" textlink="">
      <xdr:nvSpPr>
        <xdr:cNvPr id="85" name="テキスト ボックス 84"/>
        <xdr:cNvSpPr txBox="1"/>
      </xdr:nvSpPr>
      <xdr:spPr>
        <a:xfrm>
          <a:off x="2608795" y="630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62573</xdr:rowOff>
    </xdr:from>
    <xdr:to>
      <xdr:col>10</xdr:col>
      <xdr:colOff>165100</xdr:colOff>
      <xdr:row>36</xdr:row>
      <xdr:rowOff>164173</xdr:rowOff>
    </xdr:to>
    <xdr:sp macro="" textlink="">
      <xdr:nvSpPr>
        <xdr:cNvPr id="86" name="楕円 85"/>
        <xdr:cNvSpPr/>
      </xdr:nvSpPr>
      <xdr:spPr>
        <a:xfrm>
          <a:off x="1968500" y="62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155300</xdr:rowOff>
    </xdr:from>
    <xdr:ext cx="599010" cy="259045"/>
    <xdr:sp macro="" textlink="">
      <xdr:nvSpPr>
        <xdr:cNvPr id="87" name="テキスト ボックス 86"/>
        <xdr:cNvSpPr txBox="1"/>
      </xdr:nvSpPr>
      <xdr:spPr>
        <a:xfrm>
          <a:off x="1719795" y="63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100444</xdr:rowOff>
    </xdr:from>
    <xdr:to>
      <xdr:col>6</xdr:col>
      <xdr:colOff>38100</xdr:colOff>
      <xdr:row>37</xdr:row>
      <xdr:rowOff>30594</xdr:rowOff>
    </xdr:to>
    <xdr:sp macro="" textlink="">
      <xdr:nvSpPr>
        <xdr:cNvPr id="88" name="楕円 87"/>
        <xdr:cNvSpPr/>
      </xdr:nvSpPr>
      <xdr:spPr>
        <a:xfrm>
          <a:off x="1079500" y="62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21721</xdr:rowOff>
    </xdr:from>
    <xdr:ext cx="599010" cy="259045"/>
    <xdr:sp macro="" textlink="">
      <xdr:nvSpPr>
        <xdr:cNvPr id="89" name="テキスト ボックス 88"/>
        <xdr:cNvSpPr txBox="1"/>
      </xdr:nvSpPr>
      <xdr:spPr>
        <a:xfrm>
          <a:off x="830795" y="63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89005</xdr:rowOff>
    </xdr:from>
    <xdr:to>
      <xdr:col>24</xdr:col>
      <xdr:colOff>63500</xdr:colOff>
      <xdr:row>56</xdr:row>
      <xdr:rowOff>97757</xdr:rowOff>
    </xdr:to>
    <xdr:cxnSp macro="">
      <xdr:nvCxnSpPr>
        <xdr:cNvPr id="116" name="直線コネクタ 115"/>
        <xdr:cNvCxnSpPr/>
      </xdr:nvCxnSpPr>
      <xdr:spPr>
        <a:xfrm>
          <a:off x="3797300" y="9690205"/>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89005</xdr:rowOff>
    </xdr:from>
    <xdr:to>
      <xdr:col>19</xdr:col>
      <xdr:colOff>177800</xdr:colOff>
      <xdr:row>56</xdr:row>
      <xdr:rowOff>104230</xdr:rowOff>
    </xdr:to>
    <xdr:cxnSp macro="">
      <xdr:nvCxnSpPr>
        <xdr:cNvPr id="119" name="直線コネクタ 118"/>
        <xdr:cNvCxnSpPr/>
      </xdr:nvCxnSpPr>
      <xdr:spPr>
        <a:xfrm flipV="1">
          <a:off x="2908300" y="969020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104230</xdr:rowOff>
    </xdr:from>
    <xdr:to>
      <xdr:col>15</xdr:col>
      <xdr:colOff>50800</xdr:colOff>
      <xdr:row>56</xdr:row>
      <xdr:rowOff>126281</xdr:rowOff>
    </xdr:to>
    <xdr:cxnSp macro="">
      <xdr:nvCxnSpPr>
        <xdr:cNvPr id="122" name="直線コネクタ 121"/>
        <xdr:cNvCxnSpPr/>
      </xdr:nvCxnSpPr>
      <xdr:spPr>
        <a:xfrm flipV="1">
          <a:off x="2019300" y="9705430"/>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126281</xdr:rowOff>
    </xdr:from>
    <xdr:to>
      <xdr:col>10</xdr:col>
      <xdr:colOff>114300</xdr:colOff>
      <xdr:row>56</xdr:row>
      <xdr:rowOff>151372</xdr:rowOff>
    </xdr:to>
    <xdr:cxnSp macro="">
      <xdr:nvCxnSpPr>
        <xdr:cNvPr id="125" name="直線コネクタ 124"/>
        <xdr:cNvCxnSpPr/>
      </xdr:nvCxnSpPr>
      <xdr:spPr>
        <a:xfrm flipV="1">
          <a:off x="1130300" y="9727481"/>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46957</xdr:rowOff>
    </xdr:from>
    <xdr:to>
      <xdr:col>24</xdr:col>
      <xdr:colOff>114300</xdr:colOff>
      <xdr:row>56</xdr:row>
      <xdr:rowOff>148557</xdr:rowOff>
    </xdr:to>
    <xdr:sp macro="" textlink="">
      <xdr:nvSpPr>
        <xdr:cNvPr id="135" name="楕円 134"/>
        <xdr:cNvSpPr/>
      </xdr:nvSpPr>
      <xdr:spPr>
        <a:xfrm>
          <a:off x="4584700" y="96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25384</xdr:rowOff>
    </xdr:from>
    <xdr:ext cx="534377" cy="259045"/>
    <xdr:sp macro="" textlink="">
      <xdr:nvSpPr>
        <xdr:cNvPr id="136" name="物件費該当値テキスト"/>
        <xdr:cNvSpPr txBox="1"/>
      </xdr:nvSpPr>
      <xdr:spPr>
        <a:xfrm>
          <a:off x="4686300" y="96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38205</xdr:rowOff>
    </xdr:from>
    <xdr:to>
      <xdr:col>20</xdr:col>
      <xdr:colOff>38100</xdr:colOff>
      <xdr:row>56</xdr:row>
      <xdr:rowOff>139805</xdr:rowOff>
    </xdr:to>
    <xdr:sp macro="" textlink="">
      <xdr:nvSpPr>
        <xdr:cNvPr id="137" name="楕円 136"/>
        <xdr:cNvSpPr/>
      </xdr:nvSpPr>
      <xdr:spPr>
        <a:xfrm>
          <a:off x="3746500" y="96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130932</xdr:rowOff>
    </xdr:from>
    <xdr:ext cx="534377" cy="259045"/>
    <xdr:sp macro="" textlink="">
      <xdr:nvSpPr>
        <xdr:cNvPr id="138" name="テキスト ボックス 137"/>
        <xdr:cNvSpPr txBox="1"/>
      </xdr:nvSpPr>
      <xdr:spPr>
        <a:xfrm>
          <a:off x="3530111" y="97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53430</xdr:rowOff>
    </xdr:from>
    <xdr:to>
      <xdr:col>15</xdr:col>
      <xdr:colOff>101600</xdr:colOff>
      <xdr:row>56</xdr:row>
      <xdr:rowOff>155030</xdr:rowOff>
    </xdr:to>
    <xdr:sp macro="" textlink="">
      <xdr:nvSpPr>
        <xdr:cNvPr id="139" name="楕円 138"/>
        <xdr:cNvSpPr/>
      </xdr:nvSpPr>
      <xdr:spPr>
        <a:xfrm>
          <a:off x="28575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146157</xdr:rowOff>
    </xdr:from>
    <xdr:ext cx="534377" cy="259045"/>
    <xdr:sp macro="" textlink="">
      <xdr:nvSpPr>
        <xdr:cNvPr id="140" name="テキスト ボックス 139"/>
        <xdr:cNvSpPr txBox="1"/>
      </xdr:nvSpPr>
      <xdr:spPr>
        <a:xfrm>
          <a:off x="2641111" y="9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75481</xdr:rowOff>
    </xdr:from>
    <xdr:to>
      <xdr:col>10</xdr:col>
      <xdr:colOff>165100</xdr:colOff>
      <xdr:row>57</xdr:row>
      <xdr:rowOff>5631</xdr:rowOff>
    </xdr:to>
    <xdr:sp macro="" textlink="">
      <xdr:nvSpPr>
        <xdr:cNvPr id="141" name="楕円 140"/>
        <xdr:cNvSpPr/>
      </xdr:nvSpPr>
      <xdr:spPr>
        <a:xfrm>
          <a:off x="1968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168208</xdr:rowOff>
    </xdr:from>
    <xdr:ext cx="534377" cy="259045"/>
    <xdr:sp macro="" textlink="">
      <xdr:nvSpPr>
        <xdr:cNvPr id="142" name="テキスト ボックス 141"/>
        <xdr:cNvSpPr txBox="1"/>
      </xdr:nvSpPr>
      <xdr:spPr>
        <a:xfrm>
          <a:off x="1752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100572</xdr:rowOff>
    </xdr:from>
    <xdr:to>
      <xdr:col>6</xdr:col>
      <xdr:colOff>38100</xdr:colOff>
      <xdr:row>57</xdr:row>
      <xdr:rowOff>30722</xdr:rowOff>
    </xdr:to>
    <xdr:sp macro="" textlink="">
      <xdr:nvSpPr>
        <xdr:cNvPr id="143" name="楕円 142"/>
        <xdr:cNvSpPr/>
      </xdr:nvSpPr>
      <xdr:spPr>
        <a:xfrm>
          <a:off x="1079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21849</xdr:rowOff>
    </xdr:from>
    <xdr:ext cx="534377" cy="259045"/>
    <xdr:sp macro="" textlink="">
      <xdr:nvSpPr>
        <xdr:cNvPr id="144" name="テキスト ボックス 143"/>
        <xdr:cNvSpPr txBox="1"/>
      </xdr:nvSpPr>
      <xdr:spPr>
        <a:xfrm>
          <a:off x="863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59942</xdr:rowOff>
    </xdr:from>
    <xdr:to>
      <xdr:col>24</xdr:col>
      <xdr:colOff>63500</xdr:colOff>
      <xdr:row>77</xdr:row>
      <xdr:rowOff>60285</xdr:rowOff>
    </xdr:to>
    <xdr:cxnSp macro="">
      <xdr:nvCxnSpPr>
        <xdr:cNvPr id="171" name="直線コネクタ 170"/>
        <xdr:cNvCxnSpPr/>
      </xdr:nvCxnSpPr>
      <xdr:spPr>
        <a:xfrm flipV="1">
          <a:off x="3797300" y="1326159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60285</xdr:rowOff>
    </xdr:from>
    <xdr:to>
      <xdr:col>19</xdr:col>
      <xdr:colOff>177800</xdr:colOff>
      <xdr:row>77</xdr:row>
      <xdr:rowOff>116063</xdr:rowOff>
    </xdr:to>
    <xdr:cxnSp macro="">
      <xdr:nvCxnSpPr>
        <xdr:cNvPr id="174" name="直線コネクタ 173"/>
        <xdr:cNvCxnSpPr/>
      </xdr:nvCxnSpPr>
      <xdr:spPr>
        <a:xfrm flipV="1">
          <a:off x="2908300" y="132619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116063</xdr:rowOff>
    </xdr:from>
    <xdr:to>
      <xdr:col>15</xdr:col>
      <xdr:colOff>50800</xdr:colOff>
      <xdr:row>77</xdr:row>
      <xdr:rowOff>143814</xdr:rowOff>
    </xdr:to>
    <xdr:cxnSp macro="">
      <xdr:nvCxnSpPr>
        <xdr:cNvPr id="177" name="直線コネクタ 176"/>
        <xdr:cNvCxnSpPr/>
      </xdr:nvCxnSpPr>
      <xdr:spPr>
        <a:xfrm flipV="1">
          <a:off x="2019300" y="13317713"/>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143814</xdr:rowOff>
    </xdr:from>
    <xdr:to>
      <xdr:col>10</xdr:col>
      <xdr:colOff>114300</xdr:colOff>
      <xdr:row>77</xdr:row>
      <xdr:rowOff>161325</xdr:rowOff>
    </xdr:to>
    <xdr:cxnSp macro="">
      <xdr:nvCxnSpPr>
        <xdr:cNvPr id="180" name="直線コネクタ 179"/>
        <xdr:cNvCxnSpPr/>
      </xdr:nvCxnSpPr>
      <xdr:spPr>
        <a:xfrm flipV="1">
          <a:off x="1130300" y="1334546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9142</xdr:rowOff>
    </xdr:from>
    <xdr:to>
      <xdr:col>24</xdr:col>
      <xdr:colOff>114300</xdr:colOff>
      <xdr:row>77</xdr:row>
      <xdr:rowOff>110742</xdr:rowOff>
    </xdr:to>
    <xdr:sp macro="" textlink="">
      <xdr:nvSpPr>
        <xdr:cNvPr id="190" name="楕円 189"/>
        <xdr:cNvSpPr/>
      </xdr:nvSpPr>
      <xdr:spPr>
        <a:xfrm>
          <a:off x="4584700" y="13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32019</xdr:rowOff>
    </xdr:from>
    <xdr:ext cx="534377" cy="259045"/>
    <xdr:sp macro="" textlink="">
      <xdr:nvSpPr>
        <xdr:cNvPr id="191" name="維持補修費該当値テキスト"/>
        <xdr:cNvSpPr txBox="1"/>
      </xdr:nvSpPr>
      <xdr:spPr>
        <a:xfrm>
          <a:off x="4686300" y="130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9485</xdr:rowOff>
    </xdr:from>
    <xdr:to>
      <xdr:col>20</xdr:col>
      <xdr:colOff>38100</xdr:colOff>
      <xdr:row>77</xdr:row>
      <xdr:rowOff>111085</xdr:rowOff>
    </xdr:to>
    <xdr:sp macro="" textlink="">
      <xdr:nvSpPr>
        <xdr:cNvPr id="192" name="楕円 191"/>
        <xdr:cNvSpPr/>
      </xdr:nvSpPr>
      <xdr:spPr>
        <a:xfrm>
          <a:off x="3746500" y="132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127612</xdr:rowOff>
    </xdr:from>
    <xdr:ext cx="534377" cy="259045"/>
    <xdr:sp macro="" textlink="">
      <xdr:nvSpPr>
        <xdr:cNvPr id="193" name="テキスト ボックス 192"/>
        <xdr:cNvSpPr txBox="1"/>
      </xdr:nvSpPr>
      <xdr:spPr>
        <a:xfrm>
          <a:off x="3530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65263</xdr:rowOff>
    </xdr:from>
    <xdr:to>
      <xdr:col>15</xdr:col>
      <xdr:colOff>101600</xdr:colOff>
      <xdr:row>77</xdr:row>
      <xdr:rowOff>166863</xdr:rowOff>
    </xdr:to>
    <xdr:sp macro="" textlink="">
      <xdr:nvSpPr>
        <xdr:cNvPr id="194" name="楕円 193"/>
        <xdr:cNvSpPr/>
      </xdr:nvSpPr>
      <xdr:spPr>
        <a:xfrm>
          <a:off x="2857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157990</xdr:rowOff>
    </xdr:from>
    <xdr:ext cx="469744" cy="259045"/>
    <xdr:sp macro="" textlink="">
      <xdr:nvSpPr>
        <xdr:cNvPr id="195" name="テキスト ボックス 194"/>
        <xdr:cNvSpPr txBox="1"/>
      </xdr:nvSpPr>
      <xdr:spPr>
        <a:xfrm>
          <a:off x="2673428" y="1335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93014</xdr:rowOff>
    </xdr:from>
    <xdr:to>
      <xdr:col>10</xdr:col>
      <xdr:colOff>165100</xdr:colOff>
      <xdr:row>78</xdr:row>
      <xdr:rowOff>23164</xdr:rowOff>
    </xdr:to>
    <xdr:sp macro="" textlink="">
      <xdr:nvSpPr>
        <xdr:cNvPr id="196" name="楕円 195"/>
        <xdr:cNvSpPr/>
      </xdr:nvSpPr>
      <xdr:spPr>
        <a:xfrm>
          <a:off x="1968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14291</xdr:rowOff>
    </xdr:from>
    <xdr:ext cx="469744" cy="259045"/>
    <xdr:sp macro="" textlink="">
      <xdr:nvSpPr>
        <xdr:cNvPr id="197" name="テキスト ボックス 196"/>
        <xdr:cNvSpPr txBox="1"/>
      </xdr:nvSpPr>
      <xdr:spPr>
        <a:xfrm>
          <a:off x="1784428" y="133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110525</xdr:rowOff>
    </xdr:from>
    <xdr:to>
      <xdr:col>6</xdr:col>
      <xdr:colOff>38100</xdr:colOff>
      <xdr:row>78</xdr:row>
      <xdr:rowOff>40675</xdr:rowOff>
    </xdr:to>
    <xdr:sp macro="" textlink="">
      <xdr:nvSpPr>
        <xdr:cNvPr id="198" name="楕円 197"/>
        <xdr:cNvSpPr/>
      </xdr:nvSpPr>
      <xdr:spPr>
        <a:xfrm>
          <a:off x="10795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31802</xdr:rowOff>
    </xdr:from>
    <xdr:ext cx="469744" cy="259045"/>
    <xdr:sp macro="" textlink="">
      <xdr:nvSpPr>
        <xdr:cNvPr id="199" name="テキスト ボックス 198"/>
        <xdr:cNvSpPr txBox="1"/>
      </xdr:nvSpPr>
      <xdr:spPr>
        <a:xfrm>
          <a:off x="895428" y="134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37010</xdr:rowOff>
    </xdr:from>
    <xdr:to>
      <xdr:col>24</xdr:col>
      <xdr:colOff>63500</xdr:colOff>
      <xdr:row>99</xdr:row>
      <xdr:rowOff>80900</xdr:rowOff>
    </xdr:to>
    <xdr:cxnSp macro="">
      <xdr:nvCxnSpPr>
        <xdr:cNvPr id="231" name="直線コネクタ 230"/>
        <xdr:cNvCxnSpPr/>
      </xdr:nvCxnSpPr>
      <xdr:spPr>
        <a:xfrm>
          <a:off x="3797300" y="17010560"/>
          <a:ext cx="8382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129592</xdr:rowOff>
    </xdr:from>
    <xdr:to>
      <xdr:col>19</xdr:col>
      <xdr:colOff>177800</xdr:colOff>
      <xdr:row>99</xdr:row>
      <xdr:rowOff>37010</xdr:rowOff>
    </xdr:to>
    <xdr:cxnSp macro="">
      <xdr:nvCxnSpPr>
        <xdr:cNvPr id="234" name="直線コネクタ 233"/>
        <xdr:cNvCxnSpPr/>
      </xdr:nvCxnSpPr>
      <xdr:spPr>
        <a:xfrm>
          <a:off x="2908300" y="16931692"/>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129592</xdr:rowOff>
    </xdr:from>
    <xdr:to>
      <xdr:col>15</xdr:col>
      <xdr:colOff>50800</xdr:colOff>
      <xdr:row>99</xdr:row>
      <xdr:rowOff>83235</xdr:rowOff>
    </xdr:to>
    <xdr:cxnSp macro="">
      <xdr:nvCxnSpPr>
        <xdr:cNvPr id="237" name="直線コネクタ 236"/>
        <xdr:cNvCxnSpPr/>
      </xdr:nvCxnSpPr>
      <xdr:spPr>
        <a:xfrm flipV="1">
          <a:off x="2019300" y="16931692"/>
          <a:ext cx="889000" cy="1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83235</xdr:rowOff>
    </xdr:from>
    <xdr:to>
      <xdr:col>10</xdr:col>
      <xdr:colOff>114300</xdr:colOff>
      <xdr:row>99</xdr:row>
      <xdr:rowOff>118097</xdr:rowOff>
    </xdr:to>
    <xdr:cxnSp macro="">
      <xdr:nvCxnSpPr>
        <xdr:cNvPr id="240" name="直線コネクタ 239"/>
        <xdr:cNvCxnSpPr/>
      </xdr:nvCxnSpPr>
      <xdr:spPr>
        <a:xfrm flipV="1">
          <a:off x="1130300" y="17056785"/>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30100</xdr:rowOff>
    </xdr:from>
    <xdr:to>
      <xdr:col>24</xdr:col>
      <xdr:colOff>114300</xdr:colOff>
      <xdr:row>99</xdr:row>
      <xdr:rowOff>131700</xdr:rowOff>
    </xdr:to>
    <xdr:sp macro="" textlink="">
      <xdr:nvSpPr>
        <xdr:cNvPr id="250" name="楕円 249"/>
        <xdr:cNvSpPr/>
      </xdr:nvSpPr>
      <xdr:spPr>
        <a:xfrm>
          <a:off x="4584700" y="170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116477</xdr:rowOff>
    </xdr:from>
    <xdr:ext cx="534377" cy="259045"/>
    <xdr:sp macro="" textlink="">
      <xdr:nvSpPr>
        <xdr:cNvPr id="251" name="扶助費該当値テキスト"/>
        <xdr:cNvSpPr txBox="1"/>
      </xdr:nvSpPr>
      <xdr:spPr>
        <a:xfrm>
          <a:off x="4686300" y="169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157660</xdr:rowOff>
    </xdr:from>
    <xdr:to>
      <xdr:col>20</xdr:col>
      <xdr:colOff>38100</xdr:colOff>
      <xdr:row>99</xdr:row>
      <xdr:rowOff>87810</xdr:rowOff>
    </xdr:to>
    <xdr:sp macro="" textlink="">
      <xdr:nvSpPr>
        <xdr:cNvPr id="252" name="楕円 251"/>
        <xdr:cNvSpPr/>
      </xdr:nvSpPr>
      <xdr:spPr>
        <a:xfrm>
          <a:off x="3746500" y="169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78937</xdr:rowOff>
    </xdr:from>
    <xdr:ext cx="534377" cy="259045"/>
    <xdr:sp macro="" textlink="">
      <xdr:nvSpPr>
        <xdr:cNvPr id="253" name="テキスト ボックス 252"/>
        <xdr:cNvSpPr txBox="1"/>
      </xdr:nvSpPr>
      <xdr:spPr>
        <a:xfrm>
          <a:off x="3530111" y="170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78792</xdr:rowOff>
    </xdr:from>
    <xdr:to>
      <xdr:col>15</xdr:col>
      <xdr:colOff>101600</xdr:colOff>
      <xdr:row>99</xdr:row>
      <xdr:rowOff>8942</xdr:rowOff>
    </xdr:to>
    <xdr:sp macro="" textlink="">
      <xdr:nvSpPr>
        <xdr:cNvPr id="254" name="楕円 253"/>
        <xdr:cNvSpPr/>
      </xdr:nvSpPr>
      <xdr:spPr>
        <a:xfrm>
          <a:off x="2857500" y="168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xdr:rowOff>
    </xdr:from>
    <xdr:ext cx="534377" cy="259045"/>
    <xdr:sp macro="" textlink="">
      <xdr:nvSpPr>
        <xdr:cNvPr id="255" name="テキスト ボックス 254"/>
        <xdr:cNvSpPr txBox="1"/>
      </xdr:nvSpPr>
      <xdr:spPr>
        <a:xfrm>
          <a:off x="2641111" y="169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32435</xdr:rowOff>
    </xdr:from>
    <xdr:to>
      <xdr:col>10</xdr:col>
      <xdr:colOff>165100</xdr:colOff>
      <xdr:row>99</xdr:row>
      <xdr:rowOff>134035</xdr:rowOff>
    </xdr:to>
    <xdr:sp macro="" textlink="">
      <xdr:nvSpPr>
        <xdr:cNvPr id="256" name="楕円 255"/>
        <xdr:cNvSpPr/>
      </xdr:nvSpPr>
      <xdr:spPr>
        <a:xfrm>
          <a:off x="1968500" y="170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125162</xdr:rowOff>
    </xdr:from>
    <xdr:ext cx="534377" cy="259045"/>
    <xdr:sp macro="" textlink="">
      <xdr:nvSpPr>
        <xdr:cNvPr id="257" name="テキスト ボックス 256"/>
        <xdr:cNvSpPr txBox="1"/>
      </xdr:nvSpPr>
      <xdr:spPr>
        <a:xfrm>
          <a:off x="1752111" y="170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67297</xdr:rowOff>
    </xdr:from>
    <xdr:to>
      <xdr:col>6</xdr:col>
      <xdr:colOff>38100</xdr:colOff>
      <xdr:row>99</xdr:row>
      <xdr:rowOff>168897</xdr:rowOff>
    </xdr:to>
    <xdr:sp macro="" textlink="">
      <xdr:nvSpPr>
        <xdr:cNvPr id="258" name="楕円 257"/>
        <xdr:cNvSpPr/>
      </xdr:nvSpPr>
      <xdr:spPr>
        <a:xfrm>
          <a:off x="1079500" y="170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160024</xdr:rowOff>
    </xdr:from>
    <xdr:ext cx="534377" cy="259045"/>
    <xdr:sp macro="" textlink="">
      <xdr:nvSpPr>
        <xdr:cNvPr id="259" name="テキスト ボックス 258"/>
        <xdr:cNvSpPr txBox="1"/>
      </xdr:nvSpPr>
      <xdr:spPr>
        <a:xfrm>
          <a:off x="863111" y="171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85713</xdr:rowOff>
    </xdr:from>
    <xdr:to>
      <xdr:col>55</xdr:col>
      <xdr:colOff>0</xdr:colOff>
      <xdr:row>38</xdr:row>
      <xdr:rowOff>98385</xdr:rowOff>
    </xdr:to>
    <xdr:cxnSp macro="">
      <xdr:nvCxnSpPr>
        <xdr:cNvPr id="288" name="直線コネクタ 287"/>
        <xdr:cNvCxnSpPr/>
      </xdr:nvCxnSpPr>
      <xdr:spPr>
        <a:xfrm>
          <a:off x="9639300" y="6600813"/>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75006</xdr:rowOff>
    </xdr:from>
    <xdr:to>
      <xdr:col>50</xdr:col>
      <xdr:colOff>114300</xdr:colOff>
      <xdr:row>38</xdr:row>
      <xdr:rowOff>85713</xdr:rowOff>
    </xdr:to>
    <xdr:cxnSp macro="">
      <xdr:nvCxnSpPr>
        <xdr:cNvPr id="291" name="直線コネクタ 290"/>
        <xdr:cNvCxnSpPr/>
      </xdr:nvCxnSpPr>
      <xdr:spPr>
        <a:xfrm>
          <a:off x="8750300" y="6590106"/>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75006</xdr:rowOff>
    </xdr:from>
    <xdr:to>
      <xdr:col>45</xdr:col>
      <xdr:colOff>177800</xdr:colOff>
      <xdr:row>38</xdr:row>
      <xdr:rowOff>88223</xdr:rowOff>
    </xdr:to>
    <xdr:cxnSp macro="">
      <xdr:nvCxnSpPr>
        <xdr:cNvPr id="294" name="直線コネクタ 293"/>
        <xdr:cNvCxnSpPr/>
      </xdr:nvCxnSpPr>
      <xdr:spPr>
        <a:xfrm flipV="1">
          <a:off x="7861300" y="6590106"/>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88223</xdr:rowOff>
    </xdr:from>
    <xdr:to>
      <xdr:col>41</xdr:col>
      <xdr:colOff>50800</xdr:colOff>
      <xdr:row>38</xdr:row>
      <xdr:rowOff>105909</xdr:rowOff>
    </xdr:to>
    <xdr:cxnSp macro="">
      <xdr:nvCxnSpPr>
        <xdr:cNvPr id="297" name="直線コネクタ 296"/>
        <xdr:cNvCxnSpPr/>
      </xdr:nvCxnSpPr>
      <xdr:spPr>
        <a:xfrm flipV="1">
          <a:off x="6972300" y="6603323"/>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47585</xdr:rowOff>
    </xdr:from>
    <xdr:to>
      <xdr:col>55</xdr:col>
      <xdr:colOff>50800</xdr:colOff>
      <xdr:row>38</xdr:row>
      <xdr:rowOff>149185</xdr:rowOff>
    </xdr:to>
    <xdr:sp macro="" textlink="">
      <xdr:nvSpPr>
        <xdr:cNvPr id="307" name="楕円 306"/>
        <xdr:cNvSpPr/>
      </xdr:nvSpPr>
      <xdr:spPr>
        <a:xfrm>
          <a:off x="10426700" y="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133962</xdr:rowOff>
    </xdr:from>
    <xdr:ext cx="534377" cy="259045"/>
    <xdr:sp macro="" textlink="">
      <xdr:nvSpPr>
        <xdr:cNvPr id="308" name="補助費等該当値テキスト"/>
        <xdr:cNvSpPr txBox="1"/>
      </xdr:nvSpPr>
      <xdr:spPr>
        <a:xfrm>
          <a:off x="10528300" y="64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34913</xdr:rowOff>
    </xdr:from>
    <xdr:to>
      <xdr:col>50</xdr:col>
      <xdr:colOff>165100</xdr:colOff>
      <xdr:row>38</xdr:row>
      <xdr:rowOff>136513</xdr:rowOff>
    </xdr:to>
    <xdr:sp macro="" textlink="">
      <xdr:nvSpPr>
        <xdr:cNvPr id="309" name="楕円 308"/>
        <xdr:cNvSpPr/>
      </xdr:nvSpPr>
      <xdr:spPr>
        <a:xfrm>
          <a:off x="9588500" y="65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127640</xdr:rowOff>
    </xdr:from>
    <xdr:ext cx="534377" cy="259045"/>
    <xdr:sp macro="" textlink="">
      <xdr:nvSpPr>
        <xdr:cNvPr id="310" name="テキスト ボックス 309"/>
        <xdr:cNvSpPr txBox="1"/>
      </xdr:nvSpPr>
      <xdr:spPr>
        <a:xfrm>
          <a:off x="9372111" y="66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24206</xdr:rowOff>
    </xdr:from>
    <xdr:to>
      <xdr:col>46</xdr:col>
      <xdr:colOff>38100</xdr:colOff>
      <xdr:row>38</xdr:row>
      <xdr:rowOff>125806</xdr:rowOff>
    </xdr:to>
    <xdr:sp macro="" textlink="">
      <xdr:nvSpPr>
        <xdr:cNvPr id="311" name="楕円 310"/>
        <xdr:cNvSpPr/>
      </xdr:nvSpPr>
      <xdr:spPr>
        <a:xfrm>
          <a:off x="8699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116933</xdr:rowOff>
    </xdr:from>
    <xdr:ext cx="534377" cy="259045"/>
    <xdr:sp macro="" textlink="">
      <xdr:nvSpPr>
        <xdr:cNvPr id="312" name="テキスト ボックス 311"/>
        <xdr:cNvSpPr txBox="1"/>
      </xdr:nvSpPr>
      <xdr:spPr>
        <a:xfrm>
          <a:off x="8483111" y="66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37423</xdr:rowOff>
    </xdr:from>
    <xdr:to>
      <xdr:col>41</xdr:col>
      <xdr:colOff>101600</xdr:colOff>
      <xdr:row>38</xdr:row>
      <xdr:rowOff>139023</xdr:rowOff>
    </xdr:to>
    <xdr:sp macro="" textlink="">
      <xdr:nvSpPr>
        <xdr:cNvPr id="313" name="楕円 312"/>
        <xdr:cNvSpPr/>
      </xdr:nvSpPr>
      <xdr:spPr>
        <a:xfrm>
          <a:off x="7810500" y="65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130150</xdr:rowOff>
    </xdr:from>
    <xdr:ext cx="534377" cy="259045"/>
    <xdr:sp macro="" textlink="">
      <xdr:nvSpPr>
        <xdr:cNvPr id="314" name="テキスト ボックス 313"/>
        <xdr:cNvSpPr txBox="1"/>
      </xdr:nvSpPr>
      <xdr:spPr>
        <a:xfrm>
          <a:off x="7594111" y="66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55109</xdr:rowOff>
    </xdr:from>
    <xdr:to>
      <xdr:col>36</xdr:col>
      <xdr:colOff>165100</xdr:colOff>
      <xdr:row>38</xdr:row>
      <xdr:rowOff>156709</xdr:rowOff>
    </xdr:to>
    <xdr:sp macro="" textlink="">
      <xdr:nvSpPr>
        <xdr:cNvPr id="315" name="楕円 314"/>
        <xdr:cNvSpPr/>
      </xdr:nvSpPr>
      <xdr:spPr>
        <a:xfrm>
          <a:off x="6921500" y="65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147836</xdr:rowOff>
    </xdr:from>
    <xdr:ext cx="534377" cy="259045"/>
    <xdr:sp macro="" textlink="">
      <xdr:nvSpPr>
        <xdr:cNvPr id="316" name="テキスト ボックス 315"/>
        <xdr:cNvSpPr txBox="1"/>
      </xdr:nvSpPr>
      <xdr:spPr>
        <a:xfrm>
          <a:off x="6705111" y="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118820</xdr:rowOff>
    </xdr:from>
    <xdr:to>
      <xdr:col>55</xdr:col>
      <xdr:colOff>0</xdr:colOff>
      <xdr:row>58</xdr:row>
      <xdr:rowOff>148298</xdr:rowOff>
    </xdr:to>
    <xdr:cxnSp macro="">
      <xdr:nvCxnSpPr>
        <xdr:cNvPr id="345" name="直線コネクタ 344"/>
        <xdr:cNvCxnSpPr/>
      </xdr:nvCxnSpPr>
      <xdr:spPr>
        <a:xfrm flipV="1">
          <a:off x="9639300" y="10062920"/>
          <a:ext cx="8382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148298</xdr:rowOff>
    </xdr:from>
    <xdr:to>
      <xdr:col>50</xdr:col>
      <xdr:colOff>114300</xdr:colOff>
      <xdr:row>59</xdr:row>
      <xdr:rowOff>4548</xdr:rowOff>
    </xdr:to>
    <xdr:cxnSp macro="">
      <xdr:nvCxnSpPr>
        <xdr:cNvPr id="348" name="直線コネクタ 347"/>
        <xdr:cNvCxnSpPr/>
      </xdr:nvCxnSpPr>
      <xdr:spPr>
        <a:xfrm flipV="1">
          <a:off x="8750300" y="10092398"/>
          <a:ext cx="889000" cy="2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4548</xdr:rowOff>
    </xdr:from>
    <xdr:to>
      <xdr:col>45</xdr:col>
      <xdr:colOff>177800</xdr:colOff>
      <xdr:row>59</xdr:row>
      <xdr:rowOff>29279</xdr:rowOff>
    </xdr:to>
    <xdr:cxnSp macro="">
      <xdr:nvCxnSpPr>
        <xdr:cNvPr id="351" name="直線コネクタ 350"/>
        <xdr:cNvCxnSpPr/>
      </xdr:nvCxnSpPr>
      <xdr:spPr>
        <a:xfrm flipV="1">
          <a:off x="7861300" y="10120098"/>
          <a:ext cx="889000" cy="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145929</xdr:rowOff>
    </xdr:from>
    <xdr:to>
      <xdr:col>41</xdr:col>
      <xdr:colOff>50800</xdr:colOff>
      <xdr:row>59</xdr:row>
      <xdr:rowOff>29279</xdr:rowOff>
    </xdr:to>
    <xdr:cxnSp macro="">
      <xdr:nvCxnSpPr>
        <xdr:cNvPr id="354" name="直線コネクタ 353"/>
        <xdr:cNvCxnSpPr/>
      </xdr:nvCxnSpPr>
      <xdr:spPr>
        <a:xfrm>
          <a:off x="6972300" y="10090029"/>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68020</xdr:rowOff>
    </xdr:from>
    <xdr:to>
      <xdr:col>55</xdr:col>
      <xdr:colOff>50800</xdr:colOff>
      <xdr:row>58</xdr:row>
      <xdr:rowOff>169620</xdr:rowOff>
    </xdr:to>
    <xdr:sp macro="" textlink="">
      <xdr:nvSpPr>
        <xdr:cNvPr id="364" name="楕円 363"/>
        <xdr:cNvSpPr/>
      </xdr:nvSpPr>
      <xdr:spPr>
        <a:xfrm>
          <a:off x="10426700" y="100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97498</xdr:rowOff>
    </xdr:from>
    <xdr:to>
      <xdr:col>50</xdr:col>
      <xdr:colOff>165100</xdr:colOff>
      <xdr:row>59</xdr:row>
      <xdr:rowOff>27648</xdr:rowOff>
    </xdr:to>
    <xdr:sp macro="" textlink="">
      <xdr:nvSpPr>
        <xdr:cNvPr id="366" name="楕円 365"/>
        <xdr:cNvSpPr/>
      </xdr:nvSpPr>
      <xdr:spPr>
        <a:xfrm>
          <a:off x="9588500" y="100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18775</xdr:rowOff>
    </xdr:from>
    <xdr:ext cx="534377" cy="259045"/>
    <xdr:sp macro="" textlink="">
      <xdr:nvSpPr>
        <xdr:cNvPr id="367" name="テキスト ボックス 366"/>
        <xdr:cNvSpPr txBox="1"/>
      </xdr:nvSpPr>
      <xdr:spPr>
        <a:xfrm>
          <a:off x="9372111" y="101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125198</xdr:rowOff>
    </xdr:from>
    <xdr:to>
      <xdr:col>46</xdr:col>
      <xdr:colOff>38100</xdr:colOff>
      <xdr:row>59</xdr:row>
      <xdr:rowOff>55348</xdr:rowOff>
    </xdr:to>
    <xdr:sp macro="" textlink="">
      <xdr:nvSpPr>
        <xdr:cNvPr id="368" name="楕円 367"/>
        <xdr:cNvSpPr/>
      </xdr:nvSpPr>
      <xdr:spPr>
        <a:xfrm>
          <a:off x="8699500" y="100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46475</xdr:rowOff>
    </xdr:from>
    <xdr:ext cx="534377" cy="259045"/>
    <xdr:sp macro="" textlink="">
      <xdr:nvSpPr>
        <xdr:cNvPr id="369" name="テキスト ボックス 368"/>
        <xdr:cNvSpPr txBox="1"/>
      </xdr:nvSpPr>
      <xdr:spPr>
        <a:xfrm>
          <a:off x="8483111" y="101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149929</xdr:rowOff>
    </xdr:from>
    <xdr:to>
      <xdr:col>41</xdr:col>
      <xdr:colOff>101600</xdr:colOff>
      <xdr:row>59</xdr:row>
      <xdr:rowOff>80079</xdr:rowOff>
    </xdr:to>
    <xdr:sp macro="" textlink="">
      <xdr:nvSpPr>
        <xdr:cNvPr id="370" name="楕円 369"/>
        <xdr:cNvSpPr/>
      </xdr:nvSpPr>
      <xdr:spPr>
        <a:xfrm>
          <a:off x="7810500" y="100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71206</xdr:rowOff>
    </xdr:from>
    <xdr:ext cx="534377" cy="259045"/>
    <xdr:sp macro="" textlink="">
      <xdr:nvSpPr>
        <xdr:cNvPr id="371" name="テキスト ボックス 370"/>
        <xdr:cNvSpPr txBox="1"/>
      </xdr:nvSpPr>
      <xdr:spPr>
        <a:xfrm>
          <a:off x="7594111" y="101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95129</xdr:rowOff>
    </xdr:from>
    <xdr:to>
      <xdr:col>36</xdr:col>
      <xdr:colOff>165100</xdr:colOff>
      <xdr:row>59</xdr:row>
      <xdr:rowOff>25279</xdr:rowOff>
    </xdr:to>
    <xdr:sp macro="" textlink="">
      <xdr:nvSpPr>
        <xdr:cNvPr id="372" name="楕円 371"/>
        <xdr:cNvSpPr/>
      </xdr:nvSpPr>
      <xdr:spPr>
        <a:xfrm>
          <a:off x="69215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16406</xdr:rowOff>
    </xdr:from>
    <xdr:ext cx="534377" cy="259045"/>
    <xdr:sp macro="" textlink="">
      <xdr:nvSpPr>
        <xdr:cNvPr id="373" name="テキスト ボックス 372"/>
        <xdr:cNvSpPr txBox="1"/>
      </xdr:nvSpPr>
      <xdr:spPr>
        <a:xfrm>
          <a:off x="6705111" y="101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65512</xdr:rowOff>
    </xdr:from>
    <xdr:to>
      <xdr:col>55</xdr:col>
      <xdr:colOff>0</xdr:colOff>
      <xdr:row>78</xdr:row>
      <xdr:rowOff>80321</xdr:rowOff>
    </xdr:to>
    <xdr:cxnSp macro="">
      <xdr:nvCxnSpPr>
        <xdr:cNvPr id="400" name="直線コネクタ 399"/>
        <xdr:cNvCxnSpPr/>
      </xdr:nvCxnSpPr>
      <xdr:spPr>
        <a:xfrm flipV="1">
          <a:off x="9639300" y="13438612"/>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80321</xdr:rowOff>
    </xdr:from>
    <xdr:to>
      <xdr:col>50</xdr:col>
      <xdr:colOff>114300</xdr:colOff>
      <xdr:row>78</xdr:row>
      <xdr:rowOff>93659</xdr:rowOff>
    </xdr:to>
    <xdr:cxnSp macro="">
      <xdr:nvCxnSpPr>
        <xdr:cNvPr id="403" name="直線コネクタ 402"/>
        <xdr:cNvCxnSpPr/>
      </xdr:nvCxnSpPr>
      <xdr:spPr>
        <a:xfrm flipV="1">
          <a:off x="8750300" y="13453421"/>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93659</xdr:rowOff>
    </xdr:from>
    <xdr:to>
      <xdr:col>45</xdr:col>
      <xdr:colOff>177800</xdr:colOff>
      <xdr:row>78</xdr:row>
      <xdr:rowOff>130542</xdr:rowOff>
    </xdr:to>
    <xdr:cxnSp macro="">
      <xdr:nvCxnSpPr>
        <xdr:cNvPr id="406" name="直線コネクタ 405"/>
        <xdr:cNvCxnSpPr/>
      </xdr:nvCxnSpPr>
      <xdr:spPr>
        <a:xfrm flipV="1">
          <a:off x="7861300" y="13466759"/>
          <a:ext cx="8890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46182</xdr:rowOff>
    </xdr:from>
    <xdr:to>
      <xdr:col>41</xdr:col>
      <xdr:colOff>50800</xdr:colOff>
      <xdr:row>78</xdr:row>
      <xdr:rowOff>130542</xdr:rowOff>
    </xdr:to>
    <xdr:cxnSp macro="">
      <xdr:nvCxnSpPr>
        <xdr:cNvPr id="409" name="直線コネクタ 408"/>
        <xdr:cNvCxnSpPr/>
      </xdr:nvCxnSpPr>
      <xdr:spPr>
        <a:xfrm>
          <a:off x="6972300" y="13419282"/>
          <a:ext cx="889000" cy="8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14712</xdr:rowOff>
    </xdr:from>
    <xdr:to>
      <xdr:col>55</xdr:col>
      <xdr:colOff>50800</xdr:colOff>
      <xdr:row>78</xdr:row>
      <xdr:rowOff>116312</xdr:rowOff>
    </xdr:to>
    <xdr:sp macro="" textlink="">
      <xdr:nvSpPr>
        <xdr:cNvPr id="419" name="楕円 418"/>
        <xdr:cNvSpPr/>
      </xdr:nvSpPr>
      <xdr:spPr>
        <a:xfrm>
          <a:off x="10426700" y="133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145414</xdr:rowOff>
    </xdr:from>
    <xdr:ext cx="534377" cy="259045"/>
    <xdr:sp macro="" textlink="">
      <xdr:nvSpPr>
        <xdr:cNvPr id="420" name="普通建設事業費 （ うち新規整備　）該当値テキスト"/>
        <xdr:cNvSpPr txBox="1"/>
      </xdr:nvSpPr>
      <xdr:spPr>
        <a:xfrm>
          <a:off x="10528300" y="13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29521</xdr:rowOff>
    </xdr:from>
    <xdr:to>
      <xdr:col>50</xdr:col>
      <xdr:colOff>165100</xdr:colOff>
      <xdr:row>78</xdr:row>
      <xdr:rowOff>131121</xdr:rowOff>
    </xdr:to>
    <xdr:sp macro="" textlink="">
      <xdr:nvSpPr>
        <xdr:cNvPr id="421" name="楕円 420"/>
        <xdr:cNvSpPr/>
      </xdr:nvSpPr>
      <xdr:spPr>
        <a:xfrm>
          <a:off x="9588500" y="134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122248</xdr:rowOff>
    </xdr:from>
    <xdr:ext cx="534377" cy="259045"/>
    <xdr:sp macro="" textlink="">
      <xdr:nvSpPr>
        <xdr:cNvPr id="422" name="テキスト ボックス 421"/>
        <xdr:cNvSpPr txBox="1"/>
      </xdr:nvSpPr>
      <xdr:spPr>
        <a:xfrm>
          <a:off x="9372111" y="134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42859</xdr:rowOff>
    </xdr:from>
    <xdr:to>
      <xdr:col>46</xdr:col>
      <xdr:colOff>38100</xdr:colOff>
      <xdr:row>78</xdr:row>
      <xdr:rowOff>144459</xdr:rowOff>
    </xdr:to>
    <xdr:sp macro="" textlink="">
      <xdr:nvSpPr>
        <xdr:cNvPr id="423" name="楕円 422"/>
        <xdr:cNvSpPr/>
      </xdr:nvSpPr>
      <xdr:spPr>
        <a:xfrm>
          <a:off x="8699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135586</xdr:rowOff>
    </xdr:from>
    <xdr:ext cx="534377" cy="259045"/>
    <xdr:sp macro="" textlink="">
      <xdr:nvSpPr>
        <xdr:cNvPr id="424" name="テキスト ボックス 423"/>
        <xdr:cNvSpPr txBox="1"/>
      </xdr:nvSpPr>
      <xdr:spPr>
        <a:xfrm>
          <a:off x="8483111" y="135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79742</xdr:rowOff>
    </xdr:from>
    <xdr:to>
      <xdr:col>41</xdr:col>
      <xdr:colOff>101600</xdr:colOff>
      <xdr:row>79</xdr:row>
      <xdr:rowOff>9892</xdr:rowOff>
    </xdr:to>
    <xdr:sp macro="" textlink="">
      <xdr:nvSpPr>
        <xdr:cNvPr id="425" name="楕円 424"/>
        <xdr:cNvSpPr/>
      </xdr:nvSpPr>
      <xdr:spPr>
        <a:xfrm>
          <a:off x="7810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1019</xdr:rowOff>
    </xdr:from>
    <xdr:ext cx="469744" cy="259045"/>
    <xdr:sp macro="" textlink="">
      <xdr:nvSpPr>
        <xdr:cNvPr id="426" name="テキスト ボックス 425"/>
        <xdr:cNvSpPr txBox="1"/>
      </xdr:nvSpPr>
      <xdr:spPr>
        <a:xfrm>
          <a:off x="7626428"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166832</xdr:rowOff>
    </xdr:from>
    <xdr:to>
      <xdr:col>36</xdr:col>
      <xdr:colOff>165100</xdr:colOff>
      <xdr:row>78</xdr:row>
      <xdr:rowOff>96982</xdr:rowOff>
    </xdr:to>
    <xdr:sp macro="" textlink="">
      <xdr:nvSpPr>
        <xdr:cNvPr id="427" name="楕円 426"/>
        <xdr:cNvSpPr/>
      </xdr:nvSpPr>
      <xdr:spPr>
        <a:xfrm>
          <a:off x="6921500" y="133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88109</xdr:rowOff>
    </xdr:from>
    <xdr:ext cx="534377" cy="259045"/>
    <xdr:sp macro="" textlink="">
      <xdr:nvSpPr>
        <xdr:cNvPr id="428" name="テキスト ボックス 427"/>
        <xdr:cNvSpPr txBox="1"/>
      </xdr:nvSpPr>
      <xdr:spPr>
        <a:xfrm>
          <a:off x="6705111" y="134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93805</xdr:rowOff>
    </xdr:from>
    <xdr:to>
      <xdr:col>55</xdr:col>
      <xdr:colOff>0</xdr:colOff>
      <xdr:row>98</xdr:row>
      <xdr:rowOff>112055</xdr:rowOff>
    </xdr:to>
    <xdr:cxnSp macro="">
      <xdr:nvCxnSpPr>
        <xdr:cNvPr id="457" name="直線コネクタ 456"/>
        <xdr:cNvCxnSpPr/>
      </xdr:nvCxnSpPr>
      <xdr:spPr>
        <a:xfrm flipV="1">
          <a:off x="9639300" y="16895905"/>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112055</xdr:rowOff>
    </xdr:from>
    <xdr:to>
      <xdr:col>50</xdr:col>
      <xdr:colOff>114300</xdr:colOff>
      <xdr:row>99</xdr:row>
      <xdr:rowOff>44450</xdr:rowOff>
    </xdr:to>
    <xdr:cxnSp macro="">
      <xdr:nvCxnSpPr>
        <xdr:cNvPr id="460" name="直線コネクタ 459"/>
        <xdr:cNvCxnSpPr/>
      </xdr:nvCxnSpPr>
      <xdr:spPr>
        <a:xfrm flipV="1">
          <a:off x="8750300" y="16914155"/>
          <a:ext cx="889000" cy="10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14199</xdr:rowOff>
    </xdr:from>
    <xdr:to>
      <xdr:col>45</xdr:col>
      <xdr:colOff>177800</xdr:colOff>
      <xdr:row>99</xdr:row>
      <xdr:rowOff>44450</xdr:rowOff>
    </xdr:to>
    <xdr:cxnSp macro="">
      <xdr:nvCxnSpPr>
        <xdr:cNvPr id="463" name="直線コネクタ 462"/>
        <xdr:cNvCxnSpPr/>
      </xdr:nvCxnSpPr>
      <xdr:spPr>
        <a:xfrm>
          <a:off x="7861300" y="16987749"/>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161851</xdr:rowOff>
    </xdr:from>
    <xdr:to>
      <xdr:col>41</xdr:col>
      <xdr:colOff>50800</xdr:colOff>
      <xdr:row>99</xdr:row>
      <xdr:rowOff>14199</xdr:rowOff>
    </xdr:to>
    <xdr:cxnSp macro="">
      <xdr:nvCxnSpPr>
        <xdr:cNvPr id="466" name="直線コネクタ 465"/>
        <xdr:cNvCxnSpPr/>
      </xdr:nvCxnSpPr>
      <xdr:spPr>
        <a:xfrm>
          <a:off x="6972300" y="16963951"/>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43005</xdr:rowOff>
    </xdr:from>
    <xdr:to>
      <xdr:col>55</xdr:col>
      <xdr:colOff>50800</xdr:colOff>
      <xdr:row>98</xdr:row>
      <xdr:rowOff>144605</xdr:rowOff>
    </xdr:to>
    <xdr:sp macro="" textlink="">
      <xdr:nvSpPr>
        <xdr:cNvPr id="476" name="楕円 475"/>
        <xdr:cNvSpPr/>
      </xdr:nvSpPr>
      <xdr:spPr>
        <a:xfrm>
          <a:off x="10426700" y="168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129382</xdr:rowOff>
    </xdr:from>
    <xdr:ext cx="534377" cy="259045"/>
    <xdr:sp macro="" textlink="">
      <xdr:nvSpPr>
        <xdr:cNvPr id="477" name="普通建設事業費 （ うち更新整備　）該当値テキスト"/>
        <xdr:cNvSpPr txBox="1"/>
      </xdr:nvSpPr>
      <xdr:spPr>
        <a:xfrm>
          <a:off x="10528300" y="167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61255</xdr:rowOff>
    </xdr:from>
    <xdr:to>
      <xdr:col>50</xdr:col>
      <xdr:colOff>165100</xdr:colOff>
      <xdr:row>98</xdr:row>
      <xdr:rowOff>162855</xdr:rowOff>
    </xdr:to>
    <xdr:sp macro="" textlink="">
      <xdr:nvSpPr>
        <xdr:cNvPr id="478" name="楕円 477"/>
        <xdr:cNvSpPr/>
      </xdr:nvSpPr>
      <xdr:spPr>
        <a:xfrm>
          <a:off x="9588500" y="168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153982</xdr:rowOff>
    </xdr:from>
    <xdr:ext cx="534377" cy="259045"/>
    <xdr:sp macro="" textlink="">
      <xdr:nvSpPr>
        <xdr:cNvPr id="479" name="テキスト ボックス 478"/>
        <xdr:cNvSpPr txBox="1"/>
      </xdr:nvSpPr>
      <xdr:spPr>
        <a:xfrm>
          <a:off x="9372111" y="16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0" name="楕円 479"/>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1" name="テキスト ボックス 480"/>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134849</xdr:rowOff>
    </xdr:from>
    <xdr:to>
      <xdr:col>41</xdr:col>
      <xdr:colOff>101600</xdr:colOff>
      <xdr:row>99</xdr:row>
      <xdr:rowOff>64999</xdr:rowOff>
    </xdr:to>
    <xdr:sp macro="" textlink="">
      <xdr:nvSpPr>
        <xdr:cNvPr id="482" name="楕円 481"/>
        <xdr:cNvSpPr/>
      </xdr:nvSpPr>
      <xdr:spPr>
        <a:xfrm>
          <a:off x="7810500" y="16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56126</xdr:rowOff>
    </xdr:from>
    <xdr:ext cx="469744" cy="259045"/>
    <xdr:sp macro="" textlink="">
      <xdr:nvSpPr>
        <xdr:cNvPr id="483" name="テキスト ボックス 482"/>
        <xdr:cNvSpPr txBox="1"/>
      </xdr:nvSpPr>
      <xdr:spPr>
        <a:xfrm>
          <a:off x="7626428" y="170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111051</xdr:rowOff>
    </xdr:from>
    <xdr:to>
      <xdr:col>36</xdr:col>
      <xdr:colOff>165100</xdr:colOff>
      <xdr:row>99</xdr:row>
      <xdr:rowOff>41201</xdr:rowOff>
    </xdr:to>
    <xdr:sp macro="" textlink="">
      <xdr:nvSpPr>
        <xdr:cNvPr id="484" name="楕円 483"/>
        <xdr:cNvSpPr/>
      </xdr:nvSpPr>
      <xdr:spPr>
        <a:xfrm>
          <a:off x="6921500" y="169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32328</xdr:rowOff>
    </xdr:from>
    <xdr:ext cx="534377" cy="259045"/>
    <xdr:sp macro="" textlink="">
      <xdr:nvSpPr>
        <xdr:cNvPr id="485" name="テキスト ボックス 484"/>
        <xdr:cNvSpPr txBox="1"/>
      </xdr:nvSpPr>
      <xdr:spPr>
        <a:xfrm>
          <a:off x="6705111" y="17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90894</xdr:rowOff>
    </xdr:from>
    <xdr:to>
      <xdr:col>85</xdr:col>
      <xdr:colOff>127000</xdr:colOff>
      <xdr:row>77</xdr:row>
      <xdr:rowOff>93176</xdr:rowOff>
    </xdr:to>
    <xdr:cxnSp macro="">
      <xdr:nvCxnSpPr>
        <xdr:cNvPr id="618" name="直線コネクタ 617"/>
        <xdr:cNvCxnSpPr/>
      </xdr:nvCxnSpPr>
      <xdr:spPr>
        <a:xfrm>
          <a:off x="15481300" y="13292544"/>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90894</xdr:rowOff>
    </xdr:from>
    <xdr:to>
      <xdr:col>81</xdr:col>
      <xdr:colOff>50800</xdr:colOff>
      <xdr:row>77</xdr:row>
      <xdr:rowOff>93103</xdr:rowOff>
    </xdr:to>
    <xdr:cxnSp macro="">
      <xdr:nvCxnSpPr>
        <xdr:cNvPr id="621" name="直線コネクタ 620"/>
        <xdr:cNvCxnSpPr/>
      </xdr:nvCxnSpPr>
      <xdr:spPr>
        <a:xfrm flipV="1">
          <a:off x="14592300" y="13292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86871</xdr:rowOff>
    </xdr:from>
    <xdr:to>
      <xdr:col>76</xdr:col>
      <xdr:colOff>114300</xdr:colOff>
      <xdr:row>77</xdr:row>
      <xdr:rowOff>93103</xdr:rowOff>
    </xdr:to>
    <xdr:cxnSp macro="">
      <xdr:nvCxnSpPr>
        <xdr:cNvPr id="624" name="直線コネクタ 623"/>
        <xdr:cNvCxnSpPr/>
      </xdr:nvCxnSpPr>
      <xdr:spPr>
        <a:xfrm>
          <a:off x="13703300" y="13288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78755</xdr:rowOff>
    </xdr:from>
    <xdr:to>
      <xdr:col>71</xdr:col>
      <xdr:colOff>177800</xdr:colOff>
      <xdr:row>77</xdr:row>
      <xdr:rowOff>86871</xdr:rowOff>
    </xdr:to>
    <xdr:cxnSp macro="">
      <xdr:nvCxnSpPr>
        <xdr:cNvPr id="627" name="直線コネクタ 626"/>
        <xdr:cNvCxnSpPr/>
      </xdr:nvCxnSpPr>
      <xdr:spPr>
        <a:xfrm>
          <a:off x="12814300" y="1328040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42376</xdr:rowOff>
    </xdr:from>
    <xdr:to>
      <xdr:col>85</xdr:col>
      <xdr:colOff>177800</xdr:colOff>
      <xdr:row>77</xdr:row>
      <xdr:rowOff>143976</xdr:rowOff>
    </xdr:to>
    <xdr:sp macro="" textlink="">
      <xdr:nvSpPr>
        <xdr:cNvPr id="637" name="楕円 636"/>
        <xdr:cNvSpPr/>
      </xdr:nvSpPr>
      <xdr:spPr>
        <a:xfrm>
          <a:off x="162687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20803</xdr:rowOff>
    </xdr:from>
    <xdr:ext cx="534377" cy="259045"/>
    <xdr:sp macro="" textlink="">
      <xdr:nvSpPr>
        <xdr:cNvPr id="638" name="公債費該当値テキスト"/>
        <xdr:cNvSpPr txBox="1"/>
      </xdr:nvSpPr>
      <xdr:spPr>
        <a:xfrm>
          <a:off x="16370300" y="132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40094</xdr:rowOff>
    </xdr:from>
    <xdr:to>
      <xdr:col>81</xdr:col>
      <xdr:colOff>101600</xdr:colOff>
      <xdr:row>77</xdr:row>
      <xdr:rowOff>141694</xdr:rowOff>
    </xdr:to>
    <xdr:sp macro="" textlink="">
      <xdr:nvSpPr>
        <xdr:cNvPr id="639" name="楕円 638"/>
        <xdr:cNvSpPr/>
      </xdr:nvSpPr>
      <xdr:spPr>
        <a:xfrm>
          <a:off x="15430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132821</xdr:rowOff>
    </xdr:from>
    <xdr:ext cx="534377" cy="259045"/>
    <xdr:sp macro="" textlink="">
      <xdr:nvSpPr>
        <xdr:cNvPr id="640" name="テキスト ボックス 639"/>
        <xdr:cNvSpPr txBox="1"/>
      </xdr:nvSpPr>
      <xdr:spPr>
        <a:xfrm>
          <a:off x="15214111" y="133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42303</xdr:rowOff>
    </xdr:from>
    <xdr:to>
      <xdr:col>76</xdr:col>
      <xdr:colOff>165100</xdr:colOff>
      <xdr:row>77</xdr:row>
      <xdr:rowOff>143903</xdr:rowOff>
    </xdr:to>
    <xdr:sp macro="" textlink="">
      <xdr:nvSpPr>
        <xdr:cNvPr id="641" name="楕円 640"/>
        <xdr:cNvSpPr/>
      </xdr:nvSpPr>
      <xdr:spPr>
        <a:xfrm>
          <a:off x="14541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135030</xdr:rowOff>
    </xdr:from>
    <xdr:ext cx="534377" cy="259045"/>
    <xdr:sp macro="" textlink="">
      <xdr:nvSpPr>
        <xdr:cNvPr id="642" name="テキスト ボックス 641"/>
        <xdr:cNvSpPr txBox="1"/>
      </xdr:nvSpPr>
      <xdr:spPr>
        <a:xfrm>
          <a:off x="14325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36071</xdr:rowOff>
    </xdr:from>
    <xdr:to>
      <xdr:col>72</xdr:col>
      <xdr:colOff>38100</xdr:colOff>
      <xdr:row>77</xdr:row>
      <xdr:rowOff>137671</xdr:rowOff>
    </xdr:to>
    <xdr:sp macro="" textlink="">
      <xdr:nvSpPr>
        <xdr:cNvPr id="643" name="楕円 642"/>
        <xdr:cNvSpPr/>
      </xdr:nvSpPr>
      <xdr:spPr>
        <a:xfrm>
          <a:off x="13652500" y="132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128798</xdr:rowOff>
    </xdr:from>
    <xdr:ext cx="534377" cy="259045"/>
    <xdr:sp macro="" textlink="">
      <xdr:nvSpPr>
        <xdr:cNvPr id="644" name="テキスト ボックス 643"/>
        <xdr:cNvSpPr txBox="1"/>
      </xdr:nvSpPr>
      <xdr:spPr>
        <a:xfrm>
          <a:off x="13436111" y="133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27955</xdr:rowOff>
    </xdr:from>
    <xdr:to>
      <xdr:col>67</xdr:col>
      <xdr:colOff>101600</xdr:colOff>
      <xdr:row>77</xdr:row>
      <xdr:rowOff>129555</xdr:rowOff>
    </xdr:to>
    <xdr:sp macro="" textlink="">
      <xdr:nvSpPr>
        <xdr:cNvPr id="645" name="楕円 644"/>
        <xdr:cNvSpPr/>
      </xdr:nvSpPr>
      <xdr:spPr>
        <a:xfrm>
          <a:off x="12763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120682</xdr:rowOff>
    </xdr:from>
    <xdr:ext cx="534377" cy="259045"/>
    <xdr:sp macro="" textlink="">
      <xdr:nvSpPr>
        <xdr:cNvPr id="646" name="テキスト ボックス 645"/>
        <xdr:cNvSpPr txBox="1"/>
      </xdr:nvSpPr>
      <xdr:spPr>
        <a:xfrm>
          <a:off x="12547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138771</xdr:rowOff>
    </xdr:from>
    <xdr:to>
      <xdr:col>85</xdr:col>
      <xdr:colOff>127000</xdr:colOff>
      <xdr:row>98</xdr:row>
      <xdr:rowOff>139027</xdr:rowOff>
    </xdr:to>
    <xdr:cxnSp macro="">
      <xdr:nvCxnSpPr>
        <xdr:cNvPr id="673" name="直線コネクタ 672"/>
        <xdr:cNvCxnSpPr/>
      </xdr:nvCxnSpPr>
      <xdr:spPr>
        <a:xfrm flipV="1">
          <a:off x="15481300" y="16940871"/>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138836</xdr:rowOff>
    </xdr:from>
    <xdr:to>
      <xdr:col>81</xdr:col>
      <xdr:colOff>50800</xdr:colOff>
      <xdr:row>98</xdr:row>
      <xdr:rowOff>139027</xdr:rowOff>
    </xdr:to>
    <xdr:cxnSp macro="">
      <xdr:nvCxnSpPr>
        <xdr:cNvPr id="676" name="直線コネクタ 675"/>
        <xdr:cNvCxnSpPr/>
      </xdr:nvCxnSpPr>
      <xdr:spPr>
        <a:xfrm>
          <a:off x="14592300" y="169409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138742</xdr:rowOff>
    </xdr:from>
    <xdr:to>
      <xdr:col>76</xdr:col>
      <xdr:colOff>114300</xdr:colOff>
      <xdr:row>98</xdr:row>
      <xdr:rowOff>138836</xdr:rowOff>
    </xdr:to>
    <xdr:cxnSp macro="">
      <xdr:nvCxnSpPr>
        <xdr:cNvPr id="679" name="直線コネクタ 678"/>
        <xdr:cNvCxnSpPr/>
      </xdr:nvCxnSpPr>
      <xdr:spPr>
        <a:xfrm>
          <a:off x="13703300" y="16940842"/>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138655</xdr:rowOff>
    </xdr:from>
    <xdr:to>
      <xdr:col>71</xdr:col>
      <xdr:colOff>177800</xdr:colOff>
      <xdr:row>98</xdr:row>
      <xdr:rowOff>138742</xdr:rowOff>
    </xdr:to>
    <xdr:cxnSp macro="">
      <xdr:nvCxnSpPr>
        <xdr:cNvPr id="682" name="直線コネクタ 681"/>
        <xdr:cNvCxnSpPr/>
      </xdr:nvCxnSpPr>
      <xdr:spPr>
        <a:xfrm>
          <a:off x="12814300" y="16940755"/>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87971</xdr:rowOff>
    </xdr:from>
    <xdr:to>
      <xdr:col>85</xdr:col>
      <xdr:colOff>177800</xdr:colOff>
      <xdr:row>99</xdr:row>
      <xdr:rowOff>18121</xdr:rowOff>
    </xdr:to>
    <xdr:sp macro="" textlink="">
      <xdr:nvSpPr>
        <xdr:cNvPr id="692" name="楕円 691"/>
        <xdr:cNvSpPr/>
      </xdr:nvSpPr>
      <xdr:spPr>
        <a:xfrm>
          <a:off x="16268700" y="168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2898</xdr:rowOff>
    </xdr:from>
    <xdr:ext cx="378565" cy="259045"/>
    <xdr:sp macro="" textlink="">
      <xdr:nvSpPr>
        <xdr:cNvPr id="693" name="積立金該当値テキスト"/>
        <xdr:cNvSpPr txBox="1"/>
      </xdr:nvSpPr>
      <xdr:spPr>
        <a:xfrm>
          <a:off x="16370300" y="1680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88227</xdr:rowOff>
    </xdr:from>
    <xdr:to>
      <xdr:col>81</xdr:col>
      <xdr:colOff>101600</xdr:colOff>
      <xdr:row>99</xdr:row>
      <xdr:rowOff>18377</xdr:rowOff>
    </xdr:to>
    <xdr:sp macro="" textlink="">
      <xdr:nvSpPr>
        <xdr:cNvPr id="694" name="楕円 693"/>
        <xdr:cNvSpPr/>
      </xdr:nvSpPr>
      <xdr:spPr>
        <a:xfrm>
          <a:off x="15430500" y="16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9504</xdr:rowOff>
    </xdr:from>
    <xdr:ext cx="378565" cy="259045"/>
    <xdr:sp macro="" textlink="">
      <xdr:nvSpPr>
        <xdr:cNvPr id="695" name="テキスト ボックス 694"/>
        <xdr:cNvSpPr txBox="1"/>
      </xdr:nvSpPr>
      <xdr:spPr>
        <a:xfrm>
          <a:off x="15292017" y="1698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88036</xdr:rowOff>
    </xdr:from>
    <xdr:to>
      <xdr:col>76</xdr:col>
      <xdr:colOff>165100</xdr:colOff>
      <xdr:row>99</xdr:row>
      <xdr:rowOff>18186</xdr:rowOff>
    </xdr:to>
    <xdr:sp macro="" textlink="">
      <xdr:nvSpPr>
        <xdr:cNvPr id="696" name="楕円 695"/>
        <xdr:cNvSpPr/>
      </xdr:nvSpPr>
      <xdr:spPr>
        <a:xfrm>
          <a:off x="145415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9313</xdr:rowOff>
    </xdr:from>
    <xdr:ext cx="378565" cy="259045"/>
    <xdr:sp macro="" textlink="">
      <xdr:nvSpPr>
        <xdr:cNvPr id="697" name="テキスト ボックス 696"/>
        <xdr:cNvSpPr txBox="1"/>
      </xdr:nvSpPr>
      <xdr:spPr>
        <a:xfrm>
          <a:off x="14403017" y="1698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87942</xdr:rowOff>
    </xdr:from>
    <xdr:to>
      <xdr:col>72</xdr:col>
      <xdr:colOff>38100</xdr:colOff>
      <xdr:row>99</xdr:row>
      <xdr:rowOff>18092</xdr:rowOff>
    </xdr:to>
    <xdr:sp macro="" textlink="">
      <xdr:nvSpPr>
        <xdr:cNvPr id="698" name="楕円 697"/>
        <xdr:cNvSpPr/>
      </xdr:nvSpPr>
      <xdr:spPr>
        <a:xfrm>
          <a:off x="13652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9219</xdr:rowOff>
    </xdr:from>
    <xdr:ext cx="378565" cy="259045"/>
    <xdr:sp macro="" textlink="">
      <xdr:nvSpPr>
        <xdr:cNvPr id="699" name="テキスト ボックス 698"/>
        <xdr:cNvSpPr txBox="1"/>
      </xdr:nvSpPr>
      <xdr:spPr>
        <a:xfrm>
          <a:off x="13514017" y="1698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87855</xdr:rowOff>
    </xdr:from>
    <xdr:to>
      <xdr:col>67</xdr:col>
      <xdr:colOff>101600</xdr:colOff>
      <xdr:row>99</xdr:row>
      <xdr:rowOff>18005</xdr:rowOff>
    </xdr:to>
    <xdr:sp macro="" textlink="">
      <xdr:nvSpPr>
        <xdr:cNvPr id="700" name="楕円 699"/>
        <xdr:cNvSpPr/>
      </xdr:nvSpPr>
      <xdr:spPr>
        <a:xfrm>
          <a:off x="12763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9132</xdr:rowOff>
    </xdr:from>
    <xdr:ext cx="378565" cy="259045"/>
    <xdr:sp macro="" textlink="">
      <xdr:nvSpPr>
        <xdr:cNvPr id="701" name="テキスト ボックス 700"/>
        <xdr:cNvSpPr txBox="1"/>
      </xdr:nvSpPr>
      <xdr:spPr>
        <a:xfrm>
          <a:off x="12625017" y="1698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104615</xdr:rowOff>
    </xdr:from>
    <xdr:to>
      <xdr:col>116</xdr:col>
      <xdr:colOff>63500</xdr:colOff>
      <xdr:row>77</xdr:row>
      <xdr:rowOff>168884</xdr:rowOff>
    </xdr:to>
    <xdr:cxnSp macro="">
      <xdr:nvCxnSpPr>
        <xdr:cNvPr id="845" name="直線コネクタ 844"/>
        <xdr:cNvCxnSpPr/>
      </xdr:nvCxnSpPr>
      <xdr:spPr>
        <a:xfrm flipV="1">
          <a:off x="21323300" y="13306265"/>
          <a:ext cx="8382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168884</xdr:rowOff>
    </xdr:from>
    <xdr:to>
      <xdr:col>111</xdr:col>
      <xdr:colOff>177800</xdr:colOff>
      <xdr:row>78</xdr:row>
      <xdr:rowOff>42915</xdr:rowOff>
    </xdr:to>
    <xdr:cxnSp macro="">
      <xdr:nvCxnSpPr>
        <xdr:cNvPr id="848" name="直線コネクタ 847"/>
        <xdr:cNvCxnSpPr/>
      </xdr:nvCxnSpPr>
      <xdr:spPr>
        <a:xfrm flipV="1">
          <a:off x="20434300" y="13370534"/>
          <a:ext cx="8890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32476</xdr:rowOff>
    </xdr:from>
    <xdr:to>
      <xdr:col>107</xdr:col>
      <xdr:colOff>50800</xdr:colOff>
      <xdr:row>78</xdr:row>
      <xdr:rowOff>42915</xdr:rowOff>
    </xdr:to>
    <xdr:cxnSp macro="">
      <xdr:nvCxnSpPr>
        <xdr:cNvPr id="851" name="直線コネクタ 850"/>
        <xdr:cNvCxnSpPr/>
      </xdr:nvCxnSpPr>
      <xdr:spPr>
        <a:xfrm>
          <a:off x="19545300" y="13405576"/>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32476</xdr:rowOff>
    </xdr:from>
    <xdr:to>
      <xdr:col>102</xdr:col>
      <xdr:colOff>114300</xdr:colOff>
      <xdr:row>78</xdr:row>
      <xdr:rowOff>77575</xdr:rowOff>
    </xdr:to>
    <xdr:cxnSp macro="">
      <xdr:nvCxnSpPr>
        <xdr:cNvPr id="854" name="直線コネクタ 853"/>
        <xdr:cNvCxnSpPr/>
      </xdr:nvCxnSpPr>
      <xdr:spPr>
        <a:xfrm flipV="1">
          <a:off x="18656300" y="13405576"/>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53815</xdr:rowOff>
    </xdr:from>
    <xdr:to>
      <xdr:col>116</xdr:col>
      <xdr:colOff>114300</xdr:colOff>
      <xdr:row>77</xdr:row>
      <xdr:rowOff>155415</xdr:rowOff>
    </xdr:to>
    <xdr:sp macro="" textlink="">
      <xdr:nvSpPr>
        <xdr:cNvPr id="864" name="楕円 863"/>
        <xdr:cNvSpPr/>
      </xdr:nvSpPr>
      <xdr:spPr>
        <a:xfrm>
          <a:off x="22110700" y="132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32242</xdr:rowOff>
    </xdr:from>
    <xdr:ext cx="534377" cy="259045"/>
    <xdr:sp macro="" textlink="">
      <xdr:nvSpPr>
        <xdr:cNvPr id="865" name="繰出金該当値テキスト"/>
        <xdr:cNvSpPr txBox="1"/>
      </xdr:nvSpPr>
      <xdr:spPr>
        <a:xfrm>
          <a:off x="22212300" y="132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118084</xdr:rowOff>
    </xdr:from>
    <xdr:to>
      <xdr:col>112</xdr:col>
      <xdr:colOff>38100</xdr:colOff>
      <xdr:row>78</xdr:row>
      <xdr:rowOff>48234</xdr:rowOff>
    </xdr:to>
    <xdr:sp macro="" textlink="">
      <xdr:nvSpPr>
        <xdr:cNvPr id="866" name="楕円 865"/>
        <xdr:cNvSpPr/>
      </xdr:nvSpPr>
      <xdr:spPr>
        <a:xfrm>
          <a:off x="21272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39361</xdr:rowOff>
    </xdr:from>
    <xdr:ext cx="534377" cy="259045"/>
    <xdr:sp macro="" textlink="">
      <xdr:nvSpPr>
        <xdr:cNvPr id="867" name="テキスト ボックス 866"/>
        <xdr:cNvSpPr txBox="1"/>
      </xdr:nvSpPr>
      <xdr:spPr>
        <a:xfrm>
          <a:off x="21056111" y="134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163565</xdr:rowOff>
    </xdr:from>
    <xdr:to>
      <xdr:col>107</xdr:col>
      <xdr:colOff>101600</xdr:colOff>
      <xdr:row>78</xdr:row>
      <xdr:rowOff>93715</xdr:rowOff>
    </xdr:to>
    <xdr:sp macro="" textlink="">
      <xdr:nvSpPr>
        <xdr:cNvPr id="868" name="楕円 867"/>
        <xdr:cNvSpPr/>
      </xdr:nvSpPr>
      <xdr:spPr>
        <a:xfrm>
          <a:off x="20383500" y="13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84842</xdr:rowOff>
    </xdr:from>
    <xdr:ext cx="534377" cy="259045"/>
    <xdr:sp macro="" textlink="">
      <xdr:nvSpPr>
        <xdr:cNvPr id="869" name="テキスト ボックス 868"/>
        <xdr:cNvSpPr txBox="1"/>
      </xdr:nvSpPr>
      <xdr:spPr>
        <a:xfrm>
          <a:off x="20167111" y="134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153126</xdr:rowOff>
    </xdr:from>
    <xdr:to>
      <xdr:col>102</xdr:col>
      <xdr:colOff>165100</xdr:colOff>
      <xdr:row>78</xdr:row>
      <xdr:rowOff>83276</xdr:rowOff>
    </xdr:to>
    <xdr:sp macro="" textlink="">
      <xdr:nvSpPr>
        <xdr:cNvPr id="870" name="楕円 869"/>
        <xdr:cNvSpPr/>
      </xdr:nvSpPr>
      <xdr:spPr>
        <a:xfrm>
          <a:off x="19494500" y="133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74403</xdr:rowOff>
    </xdr:from>
    <xdr:ext cx="534377" cy="259045"/>
    <xdr:sp macro="" textlink="">
      <xdr:nvSpPr>
        <xdr:cNvPr id="871" name="テキスト ボックス 870"/>
        <xdr:cNvSpPr txBox="1"/>
      </xdr:nvSpPr>
      <xdr:spPr>
        <a:xfrm>
          <a:off x="19278111" y="134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26775</xdr:rowOff>
    </xdr:from>
    <xdr:to>
      <xdr:col>98</xdr:col>
      <xdr:colOff>38100</xdr:colOff>
      <xdr:row>78</xdr:row>
      <xdr:rowOff>128375</xdr:rowOff>
    </xdr:to>
    <xdr:sp macro="" textlink="">
      <xdr:nvSpPr>
        <xdr:cNvPr id="872" name="楕円 871"/>
        <xdr:cNvSpPr/>
      </xdr:nvSpPr>
      <xdr:spPr>
        <a:xfrm>
          <a:off x="18605500" y="13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119502</xdr:rowOff>
    </xdr:from>
    <xdr:ext cx="534377" cy="259045"/>
    <xdr:sp macro="" textlink="">
      <xdr:nvSpPr>
        <xdr:cNvPr id="873" name="テキスト ボックス 872"/>
        <xdr:cNvSpPr txBox="1"/>
      </xdr:nvSpPr>
      <xdr:spPr>
        <a:xfrm>
          <a:off x="18389111" y="13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当たりのコストは全体的に類似団体を下回っている。しかし、人件費は類似団体の平均を上回っていることから、今後は財政健全化計画に基づき、適正な人員配置および採用を図る。また、近年、普通建設事業費が増加しているが、これは公共施設の建設に係る一時的なものであり、今後は減少していくものと思われる。その他については、引き続き事務事業の見直しを図り、事業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8001</xdr:rowOff>
    </xdr:from>
    <xdr:to>
      <xdr:col>24</xdr:col>
      <xdr:colOff>63500</xdr:colOff>
      <xdr:row>36</xdr:row>
      <xdr:rowOff>96393</xdr:rowOff>
    </xdr:to>
    <xdr:cxnSp macro="">
      <xdr:nvCxnSpPr>
        <xdr:cNvPr id="61" name="直線コネクタ 60"/>
        <xdr:cNvCxnSpPr/>
      </xdr:nvCxnSpPr>
      <xdr:spPr>
        <a:xfrm flipV="1">
          <a:off x="3797300" y="6180201"/>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96393</xdr:rowOff>
    </xdr:from>
    <xdr:to>
      <xdr:col>19</xdr:col>
      <xdr:colOff>177800</xdr:colOff>
      <xdr:row>36</xdr:row>
      <xdr:rowOff>168529</xdr:rowOff>
    </xdr:to>
    <xdr:cxnSp macro="">
      <xdr:nvCxnSpPr>
        <xdr:cNvPr id="64" name="直線コネクタ 63"/>
        <xdr:cNvCxnSpPr/>
      </xdr:nvCxnSpPr>
      <xdr:spPr>
        <a:xfrm flipV="1">
          <a:off x="2908300" y="6268593"/>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51181</xdr:rowOff>
    </xdr:from>
    <xdr:to>
      <xdr:col>15</xdr:col>
      <xdr:colOff>50800</xdr:colOff>
      <xdr:row>36</xdr:row>
      <xdr:rowOff>168529</xdr:rowOff>
    </xdr:to>
    <xdr:cxnSp macro="">
      <xdr:nvCxnSpPr>
        <xdr:cNvPr id="67" name="直線コネクタ 66"/>
        <xdr:cNvCxnSpPr/>
      </xdr:nvCxnSpPr>
      <xdr:spPr>
        <a:xfrm>
          <a:off x="2019300" y="622338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51181</xdr:rowOff>
    </xdr:from>
    <xdr:to>
      <xdr:col>10</xdr:col>
      <xdr:colOff>114300</xdr:colOff>
      <xdr:row>36</xdr:row>
      <xdr:rowOff>160401</xdr:rowOff>
    </xdr:to>
    <xdr:cxnSp macro="">
      <xdr:nvCxnSpPr>
        <xdr:cNvPr id="70" name="直線コネクタ 69"/>
        <xdr:cNvCxnSpPr/>
      </xdr:nvCxnSpPr>
      <xdr:spPr>
        <a:xfrm flipV="1">
          <a:off x="1130300" y="6223381"/>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128651</xdr:rowOff>
    </xdr:from>
    <xdr:to>
      <xdr:col>24</xdr:col>
      <xdr:colOff>114300</xdr:colOff>
      <xdr:row>36</xdr:row>
      <xdr:rowOff>58801</xdr:rowOff>
    </xdr:to>
    <xdr:sp macro="" textlink="">
      <xdr:nvSpPr>
        <xdr:cNvPr id="80" name="楕円 79"/>
        <xdr:cNvSpPr/>
      </xdr:nvSpPr>
      <xdr:spPr>
        <a:xfrm>
          <a:off x="4584700" y="61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151528</xdr:rowOff>
    </xdr:from>
    <xdr:ext cx="534377" cy="259045"/>
    <xdr:sp macro="" textlink="">
      <xdr:nvSpPr>
        <xdr:cNvPr id="81" name="議会費該当値テキスト"/>
        <xdr:cNvSpPr txBox="1"/>
      </xdr:nvSpPr>
      <xdr:spPr>
        <a:xfrm>
          <a:off x="4686300" y="59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45593</xdr:rowOff>
    </xdr:from>
    <xdr:to>
      <xdr:col>20</xdr:col>
      <xdr:colOff>38100</xdr:colOff>
      <xdr:row>36</xdr:row>
      <xdr:rowOff>147193</xdr:rowOff>
    </xdr:to>
    <xdr:sp macro="" textlink="">
      <xdr:nvSpPr>
        <xdr:cNvPr id="82" name="楕円 81"/>
        <xdr:cNvSpPr/>
      </xdr:nvSpPr>
      <xdr:spPr>
        <a:xfrm>
          <a:off x="3746500" y="62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163720</xdr:rowOff>
    </xdr:from>
    <xdr:ext cx="469744" cy="259045"/>
    <xdr:sp macro="" textlink="">
      <xdr:nvSpPr>
        <xdr:cNvPr id="83" name="テキスト ボックス 82"/>
        <xdr:cNvSpPr txBox="1"/>
      </xdr:nvSpPr>
      <xdr:spPr>
        <a:xfrm>
          <a:off x="3562428"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117729</xdr:rowOff>
    </xdr:from>
    <xdr:to>
      <xdr:col>15</xdr:col>
      <xdr:colOff>101600</xdr:colOff>
      <xdr:row>37</xdr:row>
      <xdr:rowOff>47879</xdr:rowOff>
    </xdr:to>
    <xdr:sp macro="" textlink="">
      <xdr:nvSpPr>
        <xdr:cNvPr id="84" name="楕円 83"/>
        <xdr:cNvSpPr/>
      </xdr:nvSpPr>
      <xdr:spPr>
        <a:xfrm>
          <a:off x="2857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39006</xdr:rowOff>
    </xdr:from>
    <xdr:ext cx="469744" cy="259045"/>
    <xdr:sp macro="" textlink="">
      <xdr:nvSpPr>
        <xdr:cNvPr id="85" name="テキスト ボックス 84"/>
        <xdr:cNvSpPr txBox="1"/>
      </xdr:nvSpPr>
      <xdr:spPr>
        <a:xfrm>
          <a:off x="2673428" y="63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381</xdr:rowOff>
    </xdr:from>
    <xdr:to>
      <xdr:col>10</xdr:col>
      <xdr:colOff>165100</xdr:colOff>
      <xdr:row>36</xdr:row>
      <xdr:rowOff>101981</xdr:rowOff>
    </xdr:to>
    <xdr:sp macro="" textlink="">
      <xdr:nvSpPr>
        <xdr:cNvPr id="86" name="楕円 85"/>
        <xdr:cNvSpPr/>
      </xdr:nvSpPr>
      <xdr:spPr>
        <a:xfrm>
          <a:off x="1968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118508</xdr:rowOff>
    </xdr:from>
    <xdr:ext cx="469744" cy="259045"/>
    <xdr:sp macro="" textlink="">
      <xdr:nvSpPr>
        <xdr:cNvPr id="87" name="テキスト ボックス 86"/>
        <xdr:cNvSpPr txBox="1"/>
      </xdr:nvSpPr>
      <xdr:spPr>
        <a:xfrm>
          <a:off x="1784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109601</xdr:rowOff>
    </xdr:from>
    <xdr:to>
      <xdr:col>6</xdr:col>
      <xdr:colOff>38100</xdr:colOff>
      <xdr:row>37</xdr:row>
      <xdr:rowOff>39751</xdr:rowOff>
    </xdr:to>
    <xdr:sp macro="" textlink="">
      <xdr:nvSpPr>
        <xdr:cNvPr id="88" name="楕円 87"/>
        <xdr:cNvSpPr/>
      </xdr:nvSpPr>
      <xdr:spPr>
        <a:xfrm>
          <a:off x="1079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30878</xdr:rowOff>
    </xdr:from>
    <xdr:ext cx="469744" cy="259045"/>
    <xdr:sp macro="" textlink="">
      <xdr:nvSpPr>
        <xdr:cNvPr id="89" name="テキスト ボックス 88"/>
        <xdr:cNvSpPr txBox="1"/>
      </xdr:nvSpPr>
      <xdr:spPr>
        <a:xfrm>
          <a:off x="895428"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104411</xdr:rowOff>
    </xdr:from>
    <xdr:to>
      <xdr:col>24</xdr:col>
      <xdr:colOff>63500</xdr:colOff>
      <xdr:row>58</xdr:row>
      <xdr:rowOff>104597</xdr:rowOff>
    </xdr:to>
    <xdr:cxnSp macro="">
      <xdr:nvCxnSpPr>
        <xdr:cNvPr id="118" name="直線コネクタ 117"/>
        <xdr:cNvCxnSpPr/>
      </xdr:nvCxnSpPr>
      <xdr:spPr>
        <a:xfrm>
          <a:off x="3797300" y="10048511"/>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101567</xdr:rowOff>
    </xdr:from>
    <xdr:to>
      <xdr:col>19</xdr:col>
      <xdr:colOff>177800</xdr:colOff>
      <xdr:row>58</xdr:row>
      <xdr:rowOff>104411</xdr:rowOff>
    </xdr:to>
    <xdr:cxnSp macro="">
      <xdr:nvCxnSpPr>
        <xdr:cNvPr id="121" name="直線コネクタ 120"/>
        <xdr:cNvCxnSpPr/>
      </xdr:nvCxnSpPr>
      <xdr:spPr>
        <a:xfrm>
          <a:off x="2908300" y="10045667"/>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101567</xdr:rowOff>
    </xdr:from>
    <xdr:to>
      <xdr:col>15</xdr:col>
      <xdr:colOff>50800</xdr:colOff>
      <xdr:row>58</xdr:row>
      <xdr:rowOff>124082</xdr:rowOff>
    </xdr:to>
    <xdr:cxnSp macro="">
      <xdr:nvCxnSpPr>
        <xdr:cNvPr id="124" name="直線コネクタ 123"/>
        <xdr:cNvCxnSpPr/>
      </xdr:nvCxnSpPr>
      <xdr:spPr>
        <a:xfrm flipV="1">
          <a:off x="2019300" y="10045667"/>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124082</xdr:rowOff>
    </xdr:from>
    <xdr:to>
      <xdr:col>10</xdr:col>
      <xdr:colOff>114300</xdr:colOff>
      <xdr:row>58</xdr:row>
      <xdr:rowOff>126254</xdr:rowOff>
    </xdr:to>
    <xdr:cxnSp macro="">
      <xdr:nvCxnSpPr>
        <xdr:cNvPr id="127" name="直線コネクタ 126"/>
        <xdr:cNvCxnSpPr/>
      </xdr:nvCxnSpPr>
      <xdr:spPr>
        <a:xfrm flipV="1">
          <a:off x="1130300" y="1006818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53797</xdr:rowOff>
    </xdr:from>
    <xdr:to>
      <xdr:col>24</xdr:col>
      <xdr:colOff>114300</xdr:colOff>
      <xdr:row>58</xdr:row>
      <xdr:rowOff>155397</xdr:rowOff>
    </xdr:to>
    <xdr:sp macro="" textlink="">
      <xdr:nvSpPr>
        <xdr:cNvPr id="137" name="楕円 136"/>
        <xdr:cNvSpPr/>
      </xdr:nvSpPr>
      <xdr:spPr>
        <a:xfrm>
          <a:off x="4584700" y="99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140174</xdr:rowOff>
    </xdr:from>
    <xdr:ext cx="534377" cy="259045"/>
    <xdr:sp macro="" textlink="">
      <xdr:nvSpPr>
        <xdr:cNvPr id="138" name="総務費該当値テキスト"/>
        <xdr:cNvSpPr txBox="1"/>
      </xdr:nvSpPr>
      <xdr:spPr>
        <a:xfrm>
          <a:off x="4686300" y="99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53611</xdr:rowOff>
    </xdr:from>
    <xdr:to>
      <xdr:col>20</xdr:col>
      <xdr:colOff>38100</xdr:colOff>
      <xdr:row>58</xdr:row>
      <xdr:rowOff>155211</xdr:rowOff>
    </xdr:to>
    <xdr:sp macro="" textlink="">
      <xdr:nvSpPr>
        <xdr:cNvPr id="139" name="楕円 138"/>
        <xdr:cNvSpPr/>
      </xdr:nvSpPr>
      <xdr:spPr>
        <a:xfrm>
          <a:off x="3746500" y="99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146338</xdr:rowOff>
    </xdr:from>
    <xdr:ext cx="534377" cy="259045"/>
    <xdr:sp macro="" textlink="">
      <xdr:nvSpPr>
        <xdr:cNvPr id="140" name="テキスト ボックス 139"/>
        <xdr:cNvSpPr txBox="1"/>
      </xdr:nvSpPr>
      <xdr:spPr>
        <a:xfrm>
          <a:off x="3530111" y="100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50767</xdr:rowOff>
    </xdr:from>
    <xdr:to>
      <xdr:col>15</xdr:col>
      <xdr:colOff>101600</xdr:colOff>
      <xdr:row>58</xdr:row>
      <xdr:rowOff>152367</xdr:rowOff>
    </xdr:to>
    <xdr:sp macro="" textlink="">
      <xdr:nvSpPr>
        <xdr:cNvPr id="141" name="楕円 140"/>
        <xdr:cNvSpPr/>
      </xdr:nvSpPr>
      <xdr:spPr>
        <a:xfrm>
          <a:off x="2857500" y="99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143494</xdr:rowOff>
    </xdr:from>
    <xdr:ext cx="534377" cy="259045"/>
    <xdr:sp macro="" textlink="">
      <xdr:nvSpPr>
        <xdr:cNvPr id="142" name="テキスト ボックス 141"/>
        <xdr:cNvSpPr txBox="1"/>
      </xdr:nvSpPr>
      <xdr:spPr>
        <a:xfrm>
          <a:off x="2641111" y="100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73282</xdr:rowOff>
    </xdr:from>
    <xdr:to>
      <xdr:col>10</xdr:col>
      <xdr:colOff>165100</xdr:colOff>
      <xdr:row>59</xdr:row>
      <xdr:rowOff>3432</xdr:rowOff>
    </xdr:to>
    <xdr:sp macro="" textlink="">
      <xdr:nvSpPr>
        <xdr:cNvPr id="143" name="楕円 142"/>
        <xdr:cNvSpPr/>
      </xdr:nvSpPr>
      <xdr:spPr>
        <a:xfrm>
          <a:off x="1968500" y="100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166009</xdr:rowOff>
    </xdr:from>
    <xdr:ext cx="534377" cy="259045"/>
    <xdr:sp macro="" textlink="">
      <xdr:nvSpPr>
        <xdr:cNvPr id="144" name="テキスト ボックス 143"/>
        <xdr:cNvSpPr txBox="1"/>
      </xdr:nvSpPr>
      <xdr:spPr>
        <a:xfrm>
          <a:off x="1752111" y="101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75454</xdr:rowOff>
    </xdr:from>
    <xdr:to>
      <xdr:col>6</xdr:col>
      <xdr:colOff>38100</xdr:colOff>
      <xdr:row>59</xdr:row>
      <xdr:rowOff>5604</xdr:rowOff>
    </xdr:to>
    <xdr:sp macro="" textlink="">
      <xdr:nvSpPr>
        <xdr:cNvPr id="145" name="楕円 144"/>
        <xdr:cNvSpPr/>
      </xdr:nvSpPr>
      <xdr:spPr>
        <a:xfrm>
          <a:off x="1079500" y="100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168181</xdr:rowOff>
    </xdr:from>
    <xdr:ext cx="534377" cy="259045"/>
    <xdr:sp macro="" textlink="">
      <xdr:nvSpPr>
        <xdr:cNvPr id="146" name="テキスト ボックス 145"/>
        <xdr:cNvSpPr txBox="1"/>
      </xdr:nvSpPr>
      <xdr:spPr>
        <a:xfrm>
          <a:off x="863111" y="101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27687</xdr:rowOff>
    </xdr:from>
    <xdr:to>
      <xdr:col>24</xdr:col>
      <xdr:colOff>63500</xdr:colOff>
      <xdr:row>77</xdr:row>
      <xdr:rowOff>66429</xdr:rowOff>
    </xdr:to>
    <xdr:cxnSp macro="">
      <xdr:nvCxnSpPr>
        <xdr:cNvPr id="178" name="直線コネクタ 177"/>
        <xdr:cNvCxnSpPr/>
      </xdr:nvCxnSpPr>
      <xdr:spPr>
        <a:xfrm>
          <a:off x="3797300" y="13229337"/>
          <a:ext cx="8382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23299</xdr:rowOff>
    </xdr:from>
    <xdr:to>
      <xdr:col>19</xdr:col>
      <xdr:colOff>177800</xdr:colOff>
      <xdr:row>77</xdr:row>
      <xdr:rowOff>27687</xdr:rowOff>
    </xdr:to>
    <xdr:cxnSp macro="">
      <xdr:nvCxnSpPr>
        <xdr:cNvPr id="181" name="直線コネクタ 180"/>
        <xdr:cNvCxnSpPr/>
      </xdr:nvCxnSpPr>
      <xdr:spPr>
        <a:xfrm>
          <a:off x="2908300" y="13224949"/>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23299</xdr:rowOff>
    </xdr:from>
    <xdr:to>
      <xdr:col>15</xdr:col>
      <xdr:colOff>50800</xdr:colOff>
      <xdr:row>78</xdr:row>
      <xdr:rowOff>1691</xdr:rowOff>
    </xdr:to>
    <xdr:cxnSp macro="">
      <xdr:nvCxnSpPr>
        <xdr:cNvPr id="184" name="直線コネクタ 183"/>
        <xdr:cNvCxnSpPr/>
      </xdr:nvCxnSpPr>
      <xdr:spPr>
        <a:xfrm flipV="1">
          <a:off x="2019300" y="13224949"/>
          <a:ext cx="889000" cy="1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1691</xdr:rowOff>
    </xdr:from>
    <xdr:to>
      <xdr:col>10</xdr:col>
      <xdr:colOff>114300</xdr:colOff>
      <xdr:row>78</xdr:row>
      <xdr:rowOff>54617</xdr:rowOff>
    </xdr:to>
    <xdr:cxnSp macro="">
      <xdr:nvCxnSpPr>
        <xdr:cNvPr id="187" name="直線コネクタ 186"/>
        <xdr:cNvCxnSpPr/>
      </xdr:nvCxnSpPr>
      <xdr:spPr>
        <a:xfrm flipV="1">
          <a:off x="1130300" y="13374791"/>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15629</xdr:rowOff>
    </xdr:from>
    <xdr:to>
      <xdr:col>24</xdr:col>
      <xdr:colOff>114300</xdr:colOff>
      <xdr:row>77</xdr:row>
      <xdr:rowOff>117229</xdr:rowOff>
    </xdr:to>
    <xdr:sp macro="" textlink="">
      <xdr:nvSpPr>
        <xdr:cNvPr id="197" name="楕円 196"/>
        <xdr:cNvSpPr/>
      </xdr:nvSpPr>
      <xdr:spPr>
        <a:xfrm>
          <a:off x="4584700" y="132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165506</xdr:rowOff>
    </xdr:from>
    <xdr:ext cx="599010" cy="259045"/>
    <xdr:sp macro="" textlink="">
      <xdr:nvSpPr>
        <xdr:cNvPr id="198" name="民生費該当値テキスト"/>
        <xdr:cNvSpPr txBox="1"/>
      </xdr:nvSpPr>
      <xdr:spPr>
        <a:xfrm>
          <a:off x="4686300" y="131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148337</xdr:rowOff>
    </xdr:from>
    <xdr:to>
      <xdr:col>20</xdr:col>
      <xdr:colOff>38100</xdr:colOff>
      <xdr:row>77</xdr:row>
      <xdr:rowOff>78487</xdr:rowOff>
    </xdr:to>
    <xdr:sp macro="" textlink="">
      <xdr:nvSpPr>
        <xdr:cNvPr id="199" name="楕円 198"/>
        <xdr:cNvSpPr/>
      </xdr:nvSpPr>
      <xdr:spPr>
        <a:xfrm>
          <a:off x="3746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69614</xdr:rowOff>
    </xdr:from>
    <xdr:ext cx="599010" cy="259045"/>
    <xdr:sp macro="" textlink="">
      <xdr:nvSpPr>
        <xdr:cNvPr id="200" name="テキスト ボックス 199"/>
        <xdr:cNvSpPr txBox="1"/>
      </xdr:nvSpPr>
      <xdr:spPr>
        <a:xfrm>
          <a:off x="3497795" y="132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143949</xdr:rowOff>
    </xdr:from>
    <xdr:to>
      <xdr:col>15</xdr:col>
      <xdr:colOff>101600</xdr:colOff>
      <xdr:row>77</xdr:row>
      <xdr:rowOff>74099</xdr:rowOff>
    </xdr:to>
    <xdr:sp macro="" textlink="">
      <xdr:nvSpPr>
        <xdr:cNvPr id="201" name="楕円 200"/>
        <xdr:cNvSpPr/>
      </xdr:nvSpPr>
      <xdr:spPr>
        <a:xfrm>
          <a:off x="2857500" y="13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65226</xdr:rowOff>
    </xdr:from>
    <xdr:ext cx="599010" cy="259045"/>
    <xdr:sp macro="" textlink="">
      <xdr:nvSpPr>
        <xdr:cNvPr id="202" name="テキスト ボックス 201"/>
        <xdr:cNvSpPr txBox="1"/>
      </xdr:nvSpPr>
      <xdr:spPr>
        <a:xfrm>
          <a:off x="2608795" y="1326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122341</xdr:rowOff>
    </xdr:from>
    <xdr:to>
      <xdr:col>10</xdr:col>
      <xdr:colOff>165100</xdr:colOff>
      <xdr:row>78</xdr:row>
      <xdr:rowOff>52491</xdr:rowOff>
    </xdr:to>
    <xdr:sp macro="" textlink="">
      <xdr:nvSpPr>
        <xdr:cNvPr id="203" name="楕円 202"/>
        <xdr:cNvSpPr/>
      </xdr:nvSpPr>
      <xdr:spPr>
        <a:xfrm>
          <a:off x="1968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43618</xdr:rowOff>
    </xdr:from>
    <xdr:ext cx="599010" cy="259045"/>
    <xdr:sp macro="" textlink="">
      <xdr:nvSpPr>
        <xdr:cNvPr id="204" name="テキスト ボックス 203"/>
        <xdr:cNvSpPr txBox="1"/>
      </xdr:nvSpPr>
      <xdr:spPr>
        <a:xfrm>
          <a:off x="1719795" y="13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3817</xdr:rowOff>
    </xdr:from>
    <xdr:to>
      <xdr:col>6</xdr:col>
      <xdr:colOff>38100</xdr:colOff>
      <xdr:row>78</xdr:row>
      <xdr:rowOff>105417</xdr:rowOff>
    </xdr:to>
    <xdr:sp macro="" textlink="">
      <xdr:nvSpPr>
        <xdr:cNvPr id="205" name="楕円 204"/>
        <xdr:cNvSpPr/>
      </xdr:nvSpPr>
      <xdr:spPr>
        <a:xfrm>
          <a:off x="1079500" y="13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96544</xdr:rowOff>
    </xdr:from>
    <xdr:ext cx="599010" cy="259045"/>
    <xdr:sp macro="" textlink="">
      <xdr:nvSpPr>
        <xdr:cNvPr id="206" name="テキスト ボックス 205"/>
        <xdr:cNvSpPr txBox="1"/>
      </xdr:nvSpPr>
      <xdr:spPr>
        <a:xfrm>
          <a:off x="830795" y="13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125960</xdr:rowOff>
    </xdr:from>
    <xdr:to>
      <xdr:col>24</xdr:col>
      <xdr:colOff>63500</xdr:colOff>
      <xdr:row>98</xdr:row>
      <xdr:rowOff>129124</xdr:rowOff>
    </xdr:to>
    <xdr:cxnSp macro="">
      <xdr:nvCxnSpPr>
        <xdr:cNvPr id="235" name="直線コネクタ 234"/>
        <xdr:cNvCxnSpPr/>
      </xdr:nvCxnSpPr>
      <xdr:spPr>
        <a:xfrm>
          <a:off x="3797300" y="16928060"/>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125160</xdr:rowOff>
    </xdr:from>
    <xdr:to>
      <xdr:col>19</xdr:col>
      <xdr:colOff>177800</xdr:colOff>
      <xdr:row>98</xdr:row>
      <xdr:rowOff>125960</xdr:rowOff>
    </xdr:to>
    <xdr:cxnSp macro="">
      <xdr:nvCxnSpPr>
        <xdr:cNvPr id="238" name="直線コネクタ 237"/>
        <xdr:cNvCxnSpPr/>
      </xdr:nvCxnSpPr>
      <xdr:spPr>
        <a:xfrm>
          <a:off x="2908300" y="1692726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125160</xdr:rowOff>
    </xdr:from>
    <xdr:to>
      <xdr:col>15</xdr:col>
      <xdr:colOff>50800</xdr:colOff>
      <xdr:row>98</xdr:row>
      <xdr:rowOff>134128</xdr:rowOff>
    </xdr:to>
    <xdr:cxnSp macro="">
      <xdr:nvCxnSpPr>
        <xdr:cNvPr id="241" name="直線コネクタ 240"/>
        <xdr:cNvCxnSpPr/>
      </xdr:nvCxnSpPr>
      <xdr:spPr>
        <a:xfrm flipV="1">
          <a:off x="2019300" y="1692726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134128</xdr:rowOff>
    </xdr:from>
    <xdr:to>
      <xdr:col>10</xdr:col>
      <xdr:colOff>114300</xdr:colOff>
      <xdr:row>98</xdr:row>
      <xdr:rowOff>134804</xdr:rowOff>
    </xdr:to>
    <xdr:cxnSp macro="">
      <xdr:nvCxnSpPr>
        <xdr:cNvPr id="244" name="直線コネクタ 243"/>
        <xdr:cNvCxnSpPr/>
      </xdr:nvCxnSpPr>
      <xdr:spPr>
        <a:xfrm flipV="1">
          <a:off x="1130300" y="16936228"/>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78324</xdr:rowOff>
    </xdr:from>
    <xdr:to>
      <xdr:col>24</xdr:col>
      <xdr:colOff>114300</xdr:colOff>
      <xdr:row>99</xdr:row>
      <xdr:rowOff>8474</xdr:rowOff>
    </xdr:to>
    <xdr:sp macro="" textlink="">
      <xdr:nvSpPr>
        <xdr:cNvPr id="254" name="楕円 253"/>
        <xdr:cNvSpPr/>
      </xdr:nvSpPr>
      <xdr:spPr>
        <a:xfrm>
          <a:off x="4584700" y="168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75160</xdr:rowOff>
    </xdr:from>
    <xdr:to>
      <xdr:col>20</xdr:col>
      <xdr:colOff>38100</xdr:colOff>
      <xdr:row>99</xdr:row>
      <xdr:rowOff>5310</xdr:rowOff>
    </xdr:to>
    <xdr:sp macro="" textlink="">
      <xdr:nvSpPr>
        <xdr:cNvPr id="256" name="楕円 255"/>
        <xdr:cNvSpPr/>
      </xdr:nvSpPr>
      <xdr:spPr>
        <a:xfrm>
          <a:off x="3746500" y="168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167887</xdr:rowOff>
    </xdr:from>
    <xdr:ext cx="534377" cy="259045"/>
    <xdr:sp macro="" textlink="">
      <xdr:nvSpPr>
        <xdr:cNvPr id="257" name="テキスト ボックス 256"/>
        <xdr:cNvSpPr txBox="1"/>
      </xdr:nvSpPr>
      <xdr:spPr>
        <a:xfrm>
          <a:off x="3530111" y="16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74360</xdr:rowOff>
    </xdr:from>
    <xdr:to>
      <xdr:col>15</xdr:col>
      <xdr:colOff>101600</xdr:colOff>
      <xdr:row>99</xdr:row>
      <xdr:rowOff>4510</xdr:rowOff>
    </xdr:to>
    <xdr:sp macro="" textlink="">
      <xdr:nvSpPr>
        <xdr:cNvPr id="258" name="楕円 257"/>
        <xdr:cNvSpPr/>
      </xdr:nvSpPr>
      <xdr:spPr>
        <a:xfrm>
          <a:off x="2857500" y="168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167087</xdr:rowOff>
    </xdr:from>
    <xdr:ext cx="534377" cy="259045"/>
    <xdr:sp macro="" textlink="">
      <xdr:nvSpPr>
        <xdr:cNvPr id="259" name="テキスト ボックス 258"/>
        <xdr:cNvSpPr txBox="1"/>
      </xdr:nvSpPr>
      <xdr:spPr>
        <a:xfrm>
          <a:off x="2641111" y="169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83328</xdr:rowOff>
    </xdr:from>
    <xdr:to>
      <xdr:col>10</xdr:col>
      <xdr:colOff>165100</xdr:colOff>
      <xdr:row>99</xdr:row>
      <xdr:rowOff>13478</xdr:rowOff>
    </xdr:to>
    <xdr:sp macro="" textlink="">
      <xdr:nvSpPr>
        <xdr:cNvPr id="260" name="楕円 259"/>
        <xdr:cNvSpPr/>
      </xdr:nvSpPr>
      <xdr:spPr>
        <a:xfrm>
          <a:off x="1968500" y="168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4605</xdr:rowOff>
    </xdr:from>
    <xdr:ext cx="534377" cy="259045"/>
    <xdr:sp macro="" textlink="">
      <xdr:nvSpPr>
        <xdr:cNvPr id="261" name="テキスト ボックス 260"/>
        <xdr:cNvSpPr txBox="1"/>
      </xdr:nvSpPr>
      <xdr:spPr>
        <a:xfrm>
          <a:off x="1752111" y="169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84004</xdr:rowOff>
    </xdr:from>
    <xdr:to>
      <xdr:col>6</xdr:col>
      <xdr:colOff>38100</xdr:colOff>
      <xdr:row>99</xdr:row>
      <xdr:rowOff>14154</xdr:rowOff>
    </xdr:to>
    <xdr:sp macro="" textlink="">
      <xdr:nvSpPr>
        <xdr:cNvPr id="262" name="楕円 261"/>
        <xdr:cNvSpPr/>
      </xdr:nvSpPr>
      <xdr:spPr>
        <a:xfrm>
          <a:off x="1079500" y="168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5281</xdr:rowOff>
    </xdr:from>
    <xdr:ext cx="534377" cy="259045"/>
    <xdr:sp macro="" textlink="">
      <xdr:nvSpPr>
        <xdr:cNvPr id="263" name="テキスト ボックス 262"/>
        <xdr:cNvSpPr txBox="1"/>
      </xdr:nvSpPr>
      <xdr:spPr>
        <a:xfrm>
          <a:off x="863111" y="169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58907</xdr:rowOff>
    </xdr:from>
    <xdr:to>
      <xdr:col>55</xdr:col>
      <xdr:colOff>0</xdr:colOff>
      <xdr:row>57</xdr:row>
      <xdr:rowOff>140015</xdr:rowOff>
    </xdr:to>
    <xdr:cxnSp macro="">
      <xdr:nvCxnSpPr>
        <xdr:cNvPr id="345" name="直線コネクタ 344"/>
        <xdr:cNvCxnSpPr/>
      </xdr:nvCxnSpPr>
      <xdr:spPr>
        <a:xfrm flipV="1">
          <a:off x="9639300" y="9831557"/>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140015</xdr:rowOff>
    </xdr:from>
    <xdr:to>
      <xdr:col>50</xdr:col>
      <xdr:colOff>114300</xdr:colOff>
      <xdr:row>57</xdr:row>
      <xdr:rowOff>147530</xdr:rowOff>
    </xdr:to>
    <xdr:cxnSp macro="">
      <xdr:nvCxnSpPr>
        <xdr:cNvPr id="348" name="直線コネクタ 347"/>
        <xdr:cNvCxnSpPr/>
      </xdr:nvCxnSpPr>
      <xdr:spPr>
        <a:xfrm flipV="1">
          <a:off x="8750300" y="991266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147530</xdr:rowOff>
    </xdr:from>
    <xdr:to>
      <xdr:col>45</xdr:col>
      <xdr:colOff>177800</xdr:colOff>
      <xdr:row>57</xdr:row>
      <xdr:rowOff>149330</xdr:rowOff>
    </xdr:to>
    <xdr:cxnSp macro="">
      <xdr:nvCxnSpPr>
        <xdr:cNvPr id="351" name="直線コネクタ 350"/>
        <xdr:cNvCxnSpPr/>
      </xdr:nvCxnSpPr>
      <xdr:spPr>
        <a:xfrm flipV="1">
          <a:off x="7861300" y="9920180"/>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149330</xdr:rowOff>
    </xdr:from>
    <xdr:to>
      <xdr:col>41</xdr:col>
      <xdr:colOff>50800</xdr:colOff>
      <xdr:row>57</xdr:row>
      <xdr:rowOff>151112</xdr:rowOff>
    </xdr:to>
    <xdr:cxnSp macro="">
      <xdr:nvCxnSpPr>
        <xdr:cNvPr id="354" name="直線コネクタ 353"/>
        <xdr:cNvCxnSpPr/>
      </xdr:nvCxnSpPr>
      <xdr:spPr>
        <a:xfrm flipV="1">
          <a:off x="6972300" y="9921980"/>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8107</xdr:rowOff>
    </xdr:from>
    <xdr:to>
      <xdr:col>55</xdr:col>
      <xdr:colOff>50800</xdr:colOff>
      <xdr:row>57</xdr:row>
      <xdr:rowOff>109707</xdr:rowOff>
    </xdr:to>
    <xdr:sp macro="" textlink="">
      <xdr:nvSpPr>
        <xdr:cNvPr id="364" name="楕円 363"/>
        <xdr:cNvSpPr/>
      </xdr:nvSpPr>
      <xdr:spPr>
        <a:xfrm>
          <a:off x="10426700" y="97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94484</xdr:rowOff>
    </xdr:from>
    <xdr:ext cx="534377" cy="259045"/>
    <xdr:sp macro="" textlink="">
      <xdr:nvSpPr>
        <xdr:cNvPr id="365" name="農林水産業費該当値テキスト"/>
        <xdr:cNvSpPr txBox="1"/>
      </xdr:nvSpPr>
      <xdr:spPr>
        <a:xfrm>
          <a:off x="10528300" y="969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89215</xdr:rowOff>
    </xdr:from>
    <xdr:to>
      <xdr:col>50</xdr:col>
      <xdr:colOff>165100</xdr:colOff>
      <xdr:row>58</xdr:row>
      <xdr:rowOff>19365</xdr:rowOff>
    </xdr:to>
    <xdr:sp macro="" textlink="">
      <xdr:nvSpPr>
        <xdr:cNvPr id="366" name="楕円 365"/>
        <xdr:cNvSpPr/>
      </xdr:nvSpPr>
      <xdr:spPr>
        <a:xfrm>
          <a:off x="9588500" y="98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10492</xdr:rowOff>
    </xdr:from>
    <xdr:ext cx="469744" cy="259045"/>
    <xdr:sp macro="" textlink="">
      <xdr:nvSpPr>
        <xdr:cNvPr id="367" name="テキスト ボックス 366"/>
        <xdr:cNvSpPr txBox="1"/>
      </xdr:nvSpPr>
      <xdr:spPr>
        <a:xfrm>
          <a:off x="9404428" y="99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96730</xdr:rowOff>
    </xdr:from>
    <xdr:to>
      <xdr:col>46</xdr:col>
      <xdr:colOff>38100</xdr:colOff>
      <xdr:row>58</xdr:row>
      <xdr:rowOff>26880</xdr:rowOff>
    </xdr:to>
    <xdr:sp macro="" textlink="">
      <xdr:nvSpPr>
        <xdr:cNvPr id="368" name="楕円 367"/>
        <xdr:cNvSpPr/>
      </xdr:nvSpPr>
      <xdr:spPr>
        <a:xfrm>
          <a:off x="86995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18007</xdr:rowOff>
    </xdr:from>
    <xdr:ext cx="469744" cy="259045"/>
    <xdr:sp macro="" textlink="">
      <xdr:nvSpPr>
        <xdr:cNvPr id="369" name="テキスト ボックス 368"/>
        <xdr:cNvSpPr txBox="1"/>
      </xdr:nvSpPr>
      <xdr:spPr>
        <a:xfrm>
          <a:off x="8515428" y="99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98530</xdr:rowOff>
    </xdr:from>
    <xdr:to>
      <xdr:col>41</xdr:col>
      <xdr:colOff>101600</xdr:colOff>
      <xdr:row>58</xdr:row>
      <xdr:rowOff>28680</xdr:rowOff>
    </xdr:to>
    <xdr:sp macro="" textlink="">
      <xdr:nvSpPr>
        <xdr:cNvPr id="370" name="楕円 369"/>
        <xdr:cNvSpPr/>
      </xdr:nvSpPr>
      <xdr:spPr>
        <a:xfrm>
          <a:off x="7810500" y="98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19807</xdr:rowOff>
    </xdr:from>
    <xdr:ext cx="469744" cy="259045"/>
    <xdr:sp macro="" textlink="">
      <xdr:nvSpPr>
        <xdr:cNvPr id="371" name="テキスト ボックス 370"/>
        <xdr:cNvSpPr txBox="1"/>
      </xdr:nvSpPr>
      <xdr:spPr>
        <a:xfrm>
          <a:off x="7626428" y="99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100312</xdr:rowOff>
    </xdr:from>
    <xdr:to>
      <xdr:col>36</xdr:col>
      <xdr:colOff>165100</xdr:colOff>
      <xdr:row>58</xdr:row>
      <xdr:rowOff>30462</xdr:rowOff>
    </xdr:to>
    <xdr:sp macro="" textlink="">
      <xdr:nvSpPr>
        <xdr:cNvPr id="372" name="楕円 371"/>
        <xdr:cNvSpPr/>
      </xdr:nvSpPr>
      <xdr:spPr>
        <a:xfrm>
          <a:off x="6921500" y="9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21589</xdr:rowOff>
    </xdr:from>
    <xdr:ext cx="469744" cy="259045"/>
    <xdr:sp macro="" textlink="">
      <xdr:nvSpPr>
        <xdr:cNvPr id="373" name="テキスト ボックス 372"/>
        <xdr:cNvSpPr txBox="1"/>
      </xdr:nvSpPr>
      <xdr:spPr>
        <a:xfrm>
          <a:off x="6737428" y="99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16907</xdr:rowOff>
    </xdr:from>
    <xdr:to>
      <xdr:col>55</xdr:col>
      <xdr:colOff>0</xdr:colOff>
      <xdr:row>78</xdr:row>
      <xdr:rowOff>17450</xdr:rowOff>
    </xdr:to>
    <xdr:cxnSp macro="">
      <xdr:nvCxnSpPr>
        <xdr:cNvPr id="398" name="直線コネクタ 397"/>
        <xdr:cNvCxnSpPr/>
      </xdr:nvCxnSpPr>
      <xdr:spPr>
        <a:xfrm>
          <a:off x="9639300" y="13390007"/>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16907</xdr:rowOff>
    </xdr:from>
    <xdr:to>
      <xdr:col>50</xdr:col>
      <xdr:colOff>114300</xdr:colOff>
      <xdr:row>78</xdr:row>
      <xdr:rowOff>16999</xdr:rowOff>
    </xdr:to>
    <xdr:cxnSp macro="">
      <xdr:nvCxnSpPr>
        <xdr:cNvPr id="401" name="直線コネクタ 400"/>
        <xdr:cNvCxnSpPr/>
      </xdr:nvCxnSpPr>
      <xdr:spPr>
        <a:xfrm flipV="1">
          <a:off x="8750300" y="1339000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xdr:rowOff>
    </xdr:from>
    <xdr:to>
      <xdr:col>45</xdr:col>
      <xdr:colOff>177800</xdr:colOff>
      <xdr:row>78</xdr:row>
      <xdr:rowOff>16999</xdr:rowOff>
    </xdr:to>
    <xdr:cxnSp macro="">
      <xdr:nvCxnSpPr>
        <xdr:cNvPr id="404" name="直線コネクタ 403"/>
        <xdr:cNvCxnSpPr/>
      </xdr:nvCxnSpPr>
      <xdr:spPr>
        <a:xfrm>
          <a:off x="7861300" y="13375480"/>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2380</xdr:rowOff>
    </xdr:from>
    <xdr:to>
      <xdr:col>41</xdr:col>
      <xdr:colOff>50800</xdr:colOff>
      <xdr:row>78</xdr:row>
      <xdr:rowOff>17571</xdr:rowOff>
    </xdr:to>
    <xdr:cxnSp macro="">
      <xdr:nvCxnSpPr>
        <xdr:cNvPr id="407" name="直線コネクタ 406"/>
        <xdr:cNvCxnSpPr/>
      </xdr:nvCxnSpPr>
      <xdr:spPr>
        <a:xfrm flipV="1">
          <a:off x="6972300" y="13375480"/>
          <a:ext cx="889000" cy="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138100</xdr:rowOff>
    </xdr:from>
    <xdr:to>
      <xdr:col>55</xdr:col>
      <xdr:colOff>50800</xdr:colOff>
      <xdr:row>78</xdr:row>
      <xdr:rowOff>68250</xdr:rowOff>
    </xdr:to>
    <xdr:sp macro="" textlink="">
      <xdr:nvSpPr>
        <xdr:cNvPr id="417" name="楕円 416"/>
        <xdr:cNvSpPr/>
      </xdr:nvSpPr>
      <xdr:spPr>
        <a:xfrm>
          <a:off x="10426700" y="133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53027</xdr:rowOff>
    </xdr:from>
    <xdr:ext cx="469744" cy="259045"/>
    <xdr:sp macro="" textlink="">
      <xdr:nvSpPr>
        <xdr:cNvPr id="418" name="商工費該当値テキスト"/>
        <xdr:cNvSpPr txBox="1"/>
      </xdr:nvSpPr>
      <xdr:spPr>
        <a:xfrm>
          <a:off x="10528300" y="132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137557</xdr:rowOff>
    </xdr:from>
    <xdr:to>
      <xdr:col>50</xdr:col>
      <xdr:colOff>165100</xdr:colOff>
      <xdr:row>78</xdr:row>
      <xdr:rowOff>67707</xdr:rowOff>
    </xdr:to>
    <xdr:sp macro="" textlink="">
      <xdr:nvSpPr>
        <xdr:cNvPr id="419" name="楕円 418"/>
        <xdr:cNvSpPr/>
      </xdr:nvSpPr>
      <xdr:spPr>
        <a:xfrm>
          <a:off x="9588500" y="133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58834</xdr:rowOff>
    </xdr:from>
    <xdr:ext cx="469744" cy="259045"/>
    <xdr:sp macro="" textlink="">
      <xdr:nvSpPr>
        <xdr:cNvPr id="420" name="テキスト ボックス 419"/>
        <xdr:cNvSpPr txBox="1"/>
      </xdr:nvSpPr>
      <xdr:spPr>
        <a:xfrm>
          <a:off x="9404428" y="1343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137649</xdr:rowOff>
    </xdr:from>
    <xdr:to>
      <xdr:col>46</xdr:col>
      <xdr:colOff>38100</xdr:colOff>
      <xdr:row>78</xdr:row>
      <xdr:rowOff>67799</xdr:rowOff>
    </xdr:to>
    <xdr:sp macro="" textlink="">
      <xdr:nvSpPr>
        <xdr:cNvPr id="421" name="楕円 420"/>
        <xdr:cNvSpPr/>
      </xdr:nvSpPr>
      <xdr:spPr>
        <a:xfrm>
          <a:off x="86995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58926</xdr:rowOff>
    </xdr:from>
    <xdr:ext cx="469744" cy="259045"/>
    <xdr:sp macro="" textlink="">
      <xdr:nvSpPr>
        <xdr:cNvPr id="422" name="テキスト ボックス 421"/>
        <xdr:cNvSpPr txBox="1"/>
      </xdr:nvSpPr>
      <xdr:spPr>
        <a:xfrm>
          <a:off x="8515428" y="134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123030</xdr:rowOff>
    </xdr:from>
    <xdr:to>
      <xdr:col>41</xdr:col>
      <xdr:colOff>101600</xdr:colOff>
      <xdr:row>78</xdr:row>
      <xdr:rowOff>53180</xdr:rowOff>
    </xdr:to>
    <xdr:sp macro="" textlink="">
      <xdr:nvSpPr>
        <xdr:cNvPr id="423" name="楕円 422"/>
        <xdr:cNvSpPr/>
      </xdr:nvSpPr>
      <xdr:spPr>
        <a:xfrm>
          <a:off x="78105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44307</xdr:rowOff>
    </xdr:from>
    <xdr:ext cx="469744" cy="259045"/>
    <xdr:sp macro="" textlink="">
      <xdr:nvSpPr>
        <xdr:cNvPr id="424" name="テキスト ボックス 423"/>
        <xdr:cNvSpPr txBox="1"/>
      </xdr:nvSpPr>
      <xdr:spPr>
        <a:xfrm>
          <a:off x="7626428" y="134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138221</xdr:rowOff>
    </xdr:from>
    <xdr:to>
      <xdr:col>36</xdr:col>
      <xdr:colOff>165100</xdr:colOff>
      <xdr:row>78</xdr:row>
      <xdr:rowOff>68371</xdr:rowOff>
    </xdr:to>
    <xdr:sp macro="" textlink="">
      <xdr:nvSpPr>
        <xdr:cNvPr id="425" name="楕円 424"/>
        <xdr:cNvSpPr/>
      </xdr:nvSpPr>
      <xdr:spPr>
        <a:xfrm>
          <a:off x="6921500" y="13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59498</xdr:rowOff>
    </xdr:from>
    <xdr:ext cx="469744" cy="259045"/>
    <xdr:sp macro="" textlink="">
      <xdr:nvSpPr>
        <xdr:cNvPr id="426" name="テキスト ボックス 425"/>
        <xdr:cNvSpPr txBox="1"/>
      </xdr:nvSpPr>
      <xdr:spPr>
        <a:xfrm>
          <a:off x="6737428" y="134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26343</xdr:rowOff>
    </xdr:from>
    <xdr:to>
      <xdr:col>55</xdr:col>
      <xdr:colOff>0</xdr:colOff>
      <xdr:row>97</xdr:row>
      <xdr:rowOff>85339</xdr:rowOff>
    </xdr:to>
    <xdr:cxnSp macro="">
      <xdr:nvCxnSpPr>
        <xdr:cNvPr id="453" name="直線コネクタ 452"/>
        <xdr:cNvCxnSpPr/>
      </xdr:nvCxnSpPr>
      <xdr:spPr>
        <a:xfrm flipV="1">
          <a:off x="9639300" y="16656993"/>
          <a:ext cx="8382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85339</xdr:rowOff>
    </xdr:from>
    <xdr:to>
      <xdr:col>50</xdr:col>
      <xdr:colOff>114300</xdr:colOff>
      <xdr:row>97</xdr:row>
      <xdr:rowOff>136714</xdr:rowOff>
    </xdr:to>
    <xdr:cxnSp macro="">
      <xdr:nvCxnSpPr>
        <xdr:cNvPr id="456" name="直線コネクタ 455"/>
        <xdr:cNvCxnSpPr/>
      </xdr:nvCxnSpPr>
      <xdr:spPr>
        <a:xfrm flipV="1">
          <a:off x="8750300" y="16715989"/>
          <a:ext cx="8890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136714</xdr:rowOff>
    </xdr:from>
    <xdr:to>
      <xdr:col>45</xdr:col>
      <xdr:colOff>177800</xdr:colOff>
      <xdr:row>97</xdr:row>
      <xdr:rowOff>151222</xdr:rowOff>
    </xdr:to>
    <xdr:cxnSp macro="">
      <xdr:nvCxnSpPr>
        <xdr:cNvPr id="459" name="直線コネクタ 458"/>
        <xdr:cNvCxnSpPr/>
      </xdr:nvCxnSpPr>
      <xdr:spPr>
        <a:xfrm flipV="1">
          <a:off x="7861300" y="16767364"/>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151222</xdr:rowOff>
    </xdr:from>
    <xdr:to>
      <xdr:col>41</xdr:col>
      <xdr:colOff>50800</xdr:colOff>
      <xdr:row>97</xdr:row>
      <xdr:rowOff>163657</xdr:rowOff>
    </xdr:to>
    <xdr:cxnSp macro="">
      <xdr:nvCxnSpPr>
        <xdr:cNvPr id="462" name="直線コネクタ 461"/>
        <xdr:cNvCxnSpPr/>
      </xdr:nvCxnSpPr>
      <xdr:spPr>
        <a:xfrm flipV="1">
          <a:off x="6972300" y="16781872"/>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146993</xdr:rowOff>
    </xdr:from>
    <xdr:to>
      <xdr:col>55</xdr:col>
      <xdr:colOff>50800</xdr:colOff>
      <xdr:row>97</xdr:row>
      <xdr:rowOff>77143</xdr:rowOff>
    </xdr:to>
    <xdr:sp macro="" textlink="">
      <xdr:nvSpPr>
        <xdr:cNvPr id="472" name="楕円 471"/>
        <xdr:cNvSpPr/>
      </xdr:nvSpPr>
      <xdr:spPr>
        <a:xfrm>
          <a:off x="10426700" y="166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125420</xdr:rowOff>
    </xdr:from>
    <xdr:ext cx="534377" cy="259045"/>
    <xdr:sp macro="" textlink="">
      <xdr:nvSpPr>
        <xdr:cNvPr id="473" name="土木費該当値テキスト"/>
        <xdr:cNvSpPr txBox="1"/>
      </xdr:nvSpPr>
      <xdr:spPr>
        <a:xfrm>
          <a:off x="10528300" y="1658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34539</xdr:rowOff>
    </xdr:from>
    <xdr:to>
      <xdr:col>50</xdr:col>
      <xdr:colOff>165100</xdr:colOff>
      <xdr:row>97</xdr:row>
      <xdr:rowOff>136139</xdr:rowOff>
    </xdr:to>
    <xdr:sp macro="" textlink="">
      <xdr:nvSpPr>
        <xdr:cNvPr id="474" name="楕円 473"/>
        <xdr:cNvSpPr/>
      </xdr:nvSpPr>
      <xdr:spPr>
        <a:xfrm>
          <a:off x="9588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127266</xdr:rowOff>
    </xdr:from>
    <xdr:ext cx="534377" cy="259045"/>
    <xdr:sp macro="" textlink="">
      <xdr:nvSpPr>
        <xdr:cNvPr id="475" name="テキスト ボックス 474"/>
        <xdr:cNvSpPr txBox="1"/>
      </xdr:nvSpPr>
      <xdr:spPr>
        <a:xfrm>
          <a:off x="9372111" y="16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85914</xdr:rowOff>
    </xdr:from>
    <xdr:to>
      <xdr:col>46</xdr:col>
      <xdr:colOff>38100</xdr:colOff>
      <xdr:row>98</xdr:row>
      <xdr:rowOff>16064</xdr:rowOff>
    </xdr:to>
    <xdr:sp macro="" textlink="">
      <xdr:nvSpPr>
        <xdr:cNvPr id="476" name="楕円 475"/>
        <xdr:cNvSpPr/>
      </xdr:nvSpPr>
      <xdr:spPr>
        <a:xfrm>
          <a:off x="8699500" y="16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7191</xdr:rowOff>
    </xdr:from>
    <xdr:ext cx="534377" cy="259045"/>
    <xdr:sp macro="" textlink="">
      <xdr:nvSpPr>
        <xdr:cNvPr id="477" name="テキスト ボックス 476"/>
        <xdr:cNvSpPr txBox="1"/>
      </xdr:nvSpPr>
      <xdr:spPr>
        <a:xfrm>
          <a:off x="8483111" y="168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100422</xdr:rowOff>
    </xdr:from>
    <xdr:to>
      <xdr:col>41</xdr:col>
      <xdr:colOff>101600</xdr:colOff>
      <xdr:row>98</xdr:row>
      <xdr:rowOff>30572</xdr:rowOff>
    </xdr:to>
    <xdr:sp macro="" textlink="">
      <xdr:nvSpPr>
        <xdr:cNvPr id="478" name="楕円 477"/>
        <xdr:cNvSpPr/>
      </xdr:nvSpPr>
      <xdr:spPr>
        <a:xfrm>
          <a:off x="7810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21699</xdr:rowOff>
    </xdr:from>
    <xdr:ext cx="534377" cy="259045"/>
    <xdr:sp macro="" textlink="">
      <xdr:nvSpPr>
        <xdr:cNvPr id="479" name="テキスト ボックス 478"/>
        <xdr:cNvSpPr txBox="1"/>
      </xdr:nvSpPr>
      <xdr:spPr>
        <a:xfrm>
          <a:off x="7594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112857</xdr:rowOff>
    </xdr:from>
    <xdr:to>
      <xdr:col>36</xdr:col>
      <xdr:colOff>165100</xdr:colOff>
      <xdr:row>98</xdr:row>
      <xdr:rowOff>43007</xdr:rowOff>
    </xdr:to>
    <xdr:sp macro="" textlink="">
      <xdr:nvSpPr>
        <xdr:cNvPr id="480" name="楕円 479"/>
        <xdr:cNvSpPr/>
      </xdr:nvSpPr>
      <xdr:spPr>
        <a:xfrm>
          <a:off x="6921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34134</xdr:rowOff>
    </xdr:from>
    <xdr:ext cx="534377" cy="259045"/>
    <xdr:sp macro="" textlink="">
      <xdr:nvSpPr>
        <xdr:cNvPr id="481" name="テキスト ボックス 480"/>
        <xdr:cNvSpPr txBox="1"/>
      </xdr:nvSpPr>
      <xdr:spPr>
        <a:xfrm>
          <a:off x="6705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23640</xdr:rowOff>
    </xdr:from>
    <xdr:to>
      <xdr:col>85</xdr:col>
      <xdr:colOff>127000</xdr:colOff>
      <xdr:row>39</xdr:row>
      <xdr:rowOff>31664</xdr:rowOff>
    </xdr:to>
    <xdr:cxnSp macro="">
      <xdr:nvCxnSpPr>
        <xdr:cNvPr id="509" name="直線コネクタ 508"/>
        <xdr:cNvCxnSpPr/>
      </xdr:nvCxnSpPr>
      <xdr:spPr>
        <a:xfrm>
          <a:off x="15481300" y="6710190"/>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16965</xdr:rowOff>
    </xdr:from>
    <xdr:to>
      <xdr:col>81</xdr:col>
      <xdr:colOff>50800</xdr:colOff>
      <xdr:row>39</xdr:row>
      <xdr:rowOff>23640</xdr:rowOff>
    </xdr:to>
    <xdr:cxnSp macro="">
      <xdr:nvCxnSpPr>
        <xdr:cNvPr id="512" name="直線コネクタ 511"/>
        <xdr:cNvCxnSpPr/>
      </xdr:nvCxnSpPr>
      <xdr:spPr>
        <a:xfrm>
          <a:off x="14592300" y="6703515"/>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16965</xdr:rowOff>
    </xdr:from>
    <xdr:to>
      <xdr:col>76</xdr:col>
      <xdr:colOff>114300</xdr:colOff>
      <xdr:row>39</xdr:row>
      <xdr:rowOff>41425</xdr:rowOff>
    </xdr:to>
    <xdr:cxnSp macro="">
      <xdr:nvCxnSpPr>
        <xdr:cNvPr id="515" name="直線コネクタ 514"/>
        <xdr:cNvCxnSpPr/>
      </xdr:nvCxnSpPr>
      <xdr:spPr>
        <a:xfrm flipV="1">
          <a:off x="13703300" y="670351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41425</xdr:rowOff>
    </xdr:from>
    <xdr:to>
      <xdr:col>71</xdr:col>
      <xdr:colOff>177800</xdr:colOff>
      <xdr:row>39</xdr:row>
      <xdr:rowOff>42294</xdr:rowOff>
    </xdr:to>
    <xdr:cxnSp macro="">
      <xdr:nvCxnSpPr>
        <xdr:cNvPr id="518" name="直線コネクタ 517"/>
        <xdr:cNvCxnSpPr/>
      </xdr:nvCxnSpPr>
      <xdr:spPr>
        <a:xfrm flipV="1">
          <a:off x="12814300" y="67279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152314</xdr:rowOff>
    </xdr:from>
    <xdr:to>
      <xdr:col>85</xdr:col>
      <xdr:colOff>177800</xdr:colOff>
      <xdr:row>39</xdr:row>
      <xdr:rowOff>82464</xdr:rowOff>
    </xdr:to>
    <xdr:sp macro="" textlink="">
      <xdr:nvSpPr>
        <xdr:cNvPr id="528" name="楕円 527"/>
        <xdr:cNvSpPr/>
      </xdr:nvSpPr>
      <xdr:spPr>
        <a:xfrm>
          <a:off x="16268700" y="66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67241</xdr:rowOff>
    </xdr:from>
    <xdr:ext cx="534377" cy="259045"/>
    <xdr:sp macro="" textlink="">
      <xdr:nvSpPr>
        <xdr:cNvPr id="529" name="消防費該当値テキスト"/>
        <xdr:cNvSpPr txBox="1"/>
      </xdr:nvSpPr>
      <xdr:spPr>
        <a:xfrm>
          <a:off x="16370300" y="65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144290</xdr:rowOff>
    </xdr:from>
    <xdr:to>
      <xdr:col>81</xdr:col>
      <xdr:colOff>101600</xdr:colOff>
      <xdr:row>39</xdr:row>
      <xdr:rowOff>74440</xdr:rowOff>
    </xdr:to>
    <xdr:sp macro="" textlink="">
      <xdr:nvSpPr>
        <xdr:cNvPr id="530" name="楕円 529"/>
        <xdr:cNvSpPr/>
      </xdr:nvSpPr>
      <xdr:spPr>
        <a:xfrm>
          <a:off x="15430500" y="66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65567</xdr:rowOff>
    </xdr:from>
    <xdr:ext cx="534377" cy="259045"/>
    <xdr:sp macro="" textlink="">
      <xdr:nvSpPr>
        <xdr:cNvPr id="531" name="テキスト ボックス 530"/>
        <xdr:cNvSpPr txBox="1"/>
      </xdr:nvSpPr>
      <xdr:spPr>
        <a:xfrm>
          <a:off x="15214111" y="67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137615</xdr:rowOff>
    </xdr:from>
    <xdr:to>
      <xdr:col>76</xdr:col>
      <xdr:colOff>165100</xdr:colOff>
      <xdr:row>39</xdr:row>
      <xdr:rowOff>67765</xdr:rowOff>
    </xdr:to>
    <xdr:sp macro="" textlink="">
      <xdr:nvSpPr>
        <xdr:cNvPr id="532" name="楕円 531"/>
        <xdr:cNvSpPr/>
      </xdr:nvSpPr>
      <xdr:spPr>
        <a:xfrm>
          <a:off x="14541500" y="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58892</xdr:rowOff>
    </xdr:from>
    <xdr:ext cx="534377" cy="259045"/>
    <xdr:sp macro="" textlink="">
      <xdr:nvSpPr>
        <xdr:cNvPr id="533" name="テキスト ボックス 532"/>
        <xdr:cNvSpPr txBox="1"/>
      </xdr:nvSpPr>
      <xdr:spPr>
        <a:xfrm>
          <a:off x="14325111" y="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162075</xdr:rowOff>
    </xdr:from>
    <xdr:to>
      <xdr:col>72</xdr:col>
      <xdr:colOff>38100</xdr:colOff>
      <xdr:row>39</xdr:row>
      <xdr:rowOff>92225</xdr:rowOff>
    </xdr:to>
    <xdr:sp macro="" textlink="">
      <xdr:nvSpPr>
        <xdr:cNvPr id="534" name="楕円 533"/>
        <xdr:cNvSpPr/>
      </xdr:nvSpPr>
      <xdr:spPr>
        <a:xfrm>
          <a:off x="13652500" y="66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83352</xdr:rowOff>
    </xdr:from>
    <xdr:ext cx="534377" cy="259045"/>
    <xdr:sp macro="" textlink="">
      <xdr:nvSpPr>
        <xdr:cNvPr id="535" name="テキスト ボックス 534"/>
        <xdr:cNvSpPr txBox="1"/>
      </xdr:nvSpPr>
      <xdr:spPr>
        <a:xfrm>
          <a:off x="13436111" y="67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162944</xdr:rowOff>
    </xdr:from>
    <xdr:to>
      <xdr:col>67</xdr:col>
      <xdr:colOff>101600</xdr:colOff>
      <xdr:row>39</xdr:row>
      <xdr:rowOff>93094</xdr:rowOff>
    </xdr:to>
    <xdr:sp macro="" textlink="">
      <xdr:nvSpPr>
        <xdr:cNvPr id="536" name="楕円 535"/>
        <xdr:cNvSpPr/>
      </xdr:nvSpPr>
      <xdr:spPr>
        <a:xfrm>
          <a:off x="12763500" y="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84221</xdr:rowOff>
    </xdr:from>
    <xdr:ext cx="534377" cy="259045"/>
    <xdr:sp macro="" textlink="">
      <xdr:nvSpPr>
        <xdr:cNvPr id="537" name="テキスト ボックス 536"/>
        <xdr:cNvSpPr txBox="1"/>
      </xdr:nvSpPr>
      <xdr:spPr>
        <a:xfrm>
          <a:off x="12547111" y="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59411</xdr:rowOff>
    </xdr:from>
    <xdr:to>
      <xdr:col>85</xdr:col>
      <xdr:colOff>127000</xdr:colOff>
      <xdr:row>57</xdr:row>
      <xdr:rowOff>100303</xdr:rowOff>
    </xdr:to>
    <xdr:cxnSp macro="">
      <xdr:nvCxnSpPr>
        <xdr:cNvPr id="564" name="直線コネクタ 563"/>
        <xdr:cNvCxnSpPr/>
      </xdr:nvCxnSpPr>
      <xdr:spPr>
        <a:xfrm flipV="1">
          <a:off x="15481300" y="9832061"/>
          <a:ext cx="8382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100303</xdr:rowOff>
    </xdr:from>
    <xdr:to>
      <xdr:col>81</xdr:col>
      <xdr:colOff>50800</xdr:colOff>
      <xdr:row>58</xdr:row>
      <xdr:rowOff>2709</xdr:rowOff>
    </xdr:to>
    <xdr:cxnSp macro="">
      <xdr:nvCxnSpPr>
        <xdr:cNvPr id="567" name="直線コネクタ 566"/>
        <xdr:cNvCxnSpPr/>
      </xdr:nvCxnSpPr>
      <xdr:spPr>
        <a:xfrm flipV="1">
          <a:off x="14592300" y="9872953"/>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2709</xdr:rowOff>
    </xdr:from>
    <xdr:to>
      <xdr:col>76</xdr:col>
      <xdr:colOff>114300</xdr:colOff>
      <xdr:row>58</xdr:row>
      <xdr:rowOff>9978</xdr:rowOff>
    </xdr:to>
    <xdr:cxnSp macro="">
      <xdr:nvCxnSpPr>
        <xdr:cNvPr id="570" name="直線コネクタ 569"/>
        <xdr:cNvCxnSpPr/>
      </xdr:nvCxnSpPr>
      <xdr:spPr>
        <a:xfrm flipV="1">
          <a:off x="13703300" y="994680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31535</xdr:rowOff>
    </xdr:from>
    <xdr:to>
      <xdr:col>71</xdr:col>
      <xdr:colOff>177800</xdr:colOff>
      <xdr:row>58</xdr:row>
      <xdr:rowOff>9978</xdr:rowOff>
    </xdr:to>
    <xdr:cxnSp macro="">
      <xdr:nvCxnSpPr>
        <xdr:cNvPr id="573" name="直線コネクタ 572"/>
        <xdr:cNvCxnSpPr/>
      </xdr:nvCxnSpPr>
      <xdr:spPr>
        <a:xfrm>
          <a:off x="12814300" y="9804185"/>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8611</xdr:rowOff>
    </xdr:from>
    <xdr:to>
      <xdr:col>85</xdr:col>
      <xdr:colOff>177800</xdr:colOff>
      <xdr:row>57</xdr:row>
      <xdr:rowOff>110211</xdr:rowOff>
    </xdr:to>
    <xdr:sp macro="" textlink="">
      <xdr:nvSpPr>
        <xdr:cNvPr id="583" name="楕円 582"/>
        <xdr:cNvSpPr/>
      </xdr:nvSpPr>
      <xdr:spPr>
        <a:xfrm>
          <a:off x="16268700" y="9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94988</xdr:rowOff>
    </xdr:from>
    <xdr:ext cx="534377" cy="259045"/>
    <xdr:sp macro="" textlink="">
      <xdr:nvSpPr>
        <xdr:cNvPr id="584" name="教育費該当値テキスト"/>
        <xdr:cNvSpPr txBox="1"/>
      </xdr:nvSpPr>
      <xdr:spPr>
        <a:xfrm>
          <a:off x="16370300" y="96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49503</xdr:rowOff>
    </xdr:from>
    <xdr:to>
      <xdr:col>81</xdr:col>
      <xdr:colOff>101600</xdr:colOff>
      <xdr:row>57</xdr:row>
      <xdr:rowOff>151103</xdr:rowOff>
    </xdr:to>
    <xdr:sp macro="" textlink="">
      <xdr:nvSpPr>
        <xdr:cNvPr id="585" name="楕円 584"/>
        <xdr:cNvSpPr/>
      </xdr:nvSpPr>
      <xdr:spPr>
        <a:xfrm>
          <a:off x="15430500" y="9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142230</xdr:rowOff>
    </xdr:from>
    <xdr:ext cx="534377" cy="259045"/>
    <xdr:sp macro="" textlink="">
      <xdr:nvSpPr>
        <xdr:cNvPr id="586" name="テキスト ボックス 585"/>
        <xdr:cNvSpPr txBox="1"/>
      </xdr:nvSpPr>
      <xdr:spPr>
        <a:xfrm>
          <a:off x="15214111" y="99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123359</xdr:rowOff>
    </xdr:from>
    <xdr:to>
      <xdr:col>76</xdr:col>
      <xdr:colOff>165100</xdr:colOff>
      <xdr:row>58</xdr:row>
      <xdr:rowOff>53509</xdr:rowOff>
    </xdr:to>
    <xdr:sp macro="" textlink="">
      <xdr:nvSpPr>
        <xdr:cNvPr id="587" name="楕円 586"/>
        <xdr:cNvSpPr/>
      </xdr:nvSpPr>
      <xdr:spPr>
        <a:xfrm>
          <a:off x="14541500" y="98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44636</xdr:rowOff>
    </xdr:from>
    <xdr:ext cx="534377" cy="259045"/>
    <xdr:sp macro="" textlink="">
      <xdr:nvSpPr>
        <xdr:cNvPr id="588" name="テキスト ボックス 587"/>
        <xdr:cNvSpPr txBox="1"/>
      </xdr:nvSpPr>
      <xdr:spPr>
        <a:xfrm>
          <a:off x="14325111" y="99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130628</xdr:rowOff>
    </xdr:from>
    <xdr:to>
      <xdr:col>72</xdr:col>
      <xdr:colOff>38100</xdr:colOff>
      <xdr:row>58</xdr:row>
      <xdr:rowOff>60778</xdr:rowOff>
    </xdr:to>
    <xdr:sp macro="" textlink="">
      <xdr:nvSpPr>
        <xdr:cNvPr id="589" name="楕円 588"/>
        <xdr:cNvSpPr/>
      </xdr:nvSpPr>
      <xdr:spPr>
        <a:xfrm>
          <a:off x="13652500" y="9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51905</xdr:rowOff>
    </xdr:from>
    <xdr:ext cx="534377" cy="259045"/>
    <xdr:sp macro="" textlink="">
      <xdr:nvSpPr>
        <xdr:cNvPr id="590" name="テキスト ボックス 589"/>
        <xdr:cNvSpPr txBox="1"/>
      </xdr:nvSpPr>
      <xdr:spPr>
        <a:xfrm>
          <a:off x="13436111" y="99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152185</xdr:rowOff>
    </xdr:from>
    <xdr:to>
      <xdr:col>67</xdr:col>
      <xdr:colOff>101600</xdr:colOff>
      <xdr:row>57</xdr:row>
      <xdr:rowOff>82335</xdr:rowOff>
    </xdr:to>
    <xdr:sp macro="" textlink="">
      <xdr:nvSpPr>
        <xdr:cNvPr id="591" name="楕円 590"/>
        <xdr:cNvSpPr/>
      </xdr:nvSpPr>
      <xdr:spPr>
        <a:xfrm>
          <a:off x="12763500" y="9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73462</xdr:rowOff>
    </xdr:from>
    <xdr:ext cx="534377" cy="259045"/>
    <xdr:sp macro="" textlink="">
      <xdr:nvSpPr>
        <xdr:cNvPr id="592" name="テキスト ボックス 591"/>
        <xdr:cNvSpPr txBox="1"/>
      </xdr:nvSpPr>
      <xdr:spPr>
        <a:xfrm>
          <a:off x="12547111" y="98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90894</xdr:rowOff>
    </xdr:from>
    <xdr:to>
      <xdr:col>85</xdr:col>
      <xdr:colOff>127000</xdr:colOff>
      <xdr:row>97</xdr:row>
      <xdr:rowOff>93176</xdr:rowOff>
    </xdr:to>
    <xdr:cxnSp macro="">
      <xdr:nvCxnSpPr>
        <xdr:cNvPr id="676" name="直線コネクタ 675"/>
        <xdr:cNvCxnSpPr/>
      </xdr:nvCxnSpPr>
      <xdr:spPr>
        <a:xfrm>
          <a:off x="15481300" y="16721544"/>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90894</xdr:rowOff>
    </xdr:from>
    <xdr:to>
      <xdr:col>81</xdr:col>
      <xdr:colOff>50800</xdr:colOff>
      <xdr:row>97</xdr:row>
      <xdr:rowOff>93103</xdr:rowOff>
    </xdr:to>
    <xdr:cxnSp macro="">
      <xdr:nvCxnSpPr>
        <xdr:cNvPr id="679" name="直線コネクタ 678"/>
        <xdr:cNvCxnSpPr/>
      </xdr:nvCxnSpPr>
      <xdr:spPr>
        <a:xfrm flipV="1">
          <a:off x="14592300" y="16721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86871</xdr:rowOff>
    </xdr:from>
    <xdr:to>
      <xdr:col>76</xdr:col>
      <xdr:colOff>114300</xdr:colOff>
      <xdr:row>97</xdr:row>
      <xdr:rowOff>93103</xdr:rowOff>
    </xdr:to>
    <xdr:cxnSp macro="">
      <xdr:nvCxnSpPr>
        <xdr:cNvPr id="682" name="直線コネクタ 681"/>
        <xdr:cNvCxnSpPr/>
      </xdr:nvCxnSpPr>
      <xdr:spPr>
        <a:xfrm>
          <a:off x="13703300" y="16717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70636</xdr:rowOff>
    </xdr:from>
    <xdr:to>
      <xdr:col>71</xdr:col>
      <xdr:colOff>177800</xdr:colOff>
      <xdr:row>97</xdr:row>
      <xdr:rowOff>86871</xdr:rowOff>
    </xdr:to>
    <xdr:cxnSp macro="">
      <xdr:nvCxnSpPr>
        <xdr:cNvPr id="685" name="直線コネクタ 684"/>
        <xdr:cNvCxnSpPr/>
      </xdr:nvCxnSpPr>
      <xdr:spPr>
        <a:xfrm>
          <a:off x="12814300" y="16701286"/>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42376</xdr:rowOff>
    </xdr:from>
    <xdr:to>
      <xdr:col>85</xdr:col>
      <xdr:colOff>177800</xdr:colOff>
      <xdr:row>97</xdr:row>
      <xdr:rowOff>143976</xdr:rowOff>
    </xdr:to>
    <xdr:sp macro="" textlink="">
      <xdr:nvSpPr>
        <xdr:cNvPr id="695" name="楕円 694"/>
        <xdr:cNvSpPr/>
      </xdr:nvSpPr>
      <xdr:spPr>
        <a:xfrm>
          <a:off x="16268700" y="1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20803</xdr:rowOff>
    </xdr:from>
    <xdr:ext cx="534377" cy="259045"/>
    <xdr:sp macro="" textlink="">
      <xdr:nvSpPr>
        <xdr:cNvPr id="696" name="公債費該当値テキスト"/>
        <xdr:cNvSpPr txBox="1"/>
      </xdr:nvSpPr>
      <xdr:spPr>
        <a:xfrm>
          <a:off x="16370300"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40094</xdr:rowOff>
    </xdr:from>
    <xdr:to>
      <xdr:col>81</xdr:col>
      <xdr:colOff>101600</xdr:colOff>
      <xdr:row>97</xdr:row>
      <xdr:rowOff>141694</xdr:rowOff>
    </xdr:to>
    <xdr:sp macro="" textlink="">
      <xdr:nvSpPr>
        <xdr:cNvPr id="697" name="楕円 696"/>
        <xdr:cNvSpPr/>
      </xdr:nvSpPr>
      <xdr:spPr>
        <a:xfrm>
          <a:off x="15430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132821</xdr:rowOff>
    </xdr:from>
    <xdr:ext cx="534377" cy="259045"/>
    <xdr:sp macro="" textlink="">
      <xdr:nvSpPr>
        <xdr:cNvPr id="698" name="テキスト ボックス 697"/>
        <xdr:cNvSpPr txBox="1"/>
      </xdr:nvSpPr>
      <xdr:spPr>
        <a:xfrm>
          <a:off x="15214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42303</xdr:rowOff>
    </xdr:from>
    <xdr:to>
      <xdr:col>76</xdr:col>
      <xdr:colOff>165100</xdr:colOff>
      <xdr:row>97</xdr:row>
      <xdr:rowOff>143903</xdr:rowOff>
    </xdr:to>
    <xdr:sp macro="" textlink="">
      <xdr:nvSpPr>
        <xdr:cNvPr id="699" name="楕円 698"/>
        <xdr:cNvSpPr/>
      </xdr:nvSpPr>
      <xdr:spPr>
        <a:xfrm>
          <a:off x="14541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135030</xdr:rowOff>
    </xdr:from>
    <xdr:ext cx="534377" cy="259045"/>
    <xdr:sp macro="" textlink="">
      <xdr:nvSpPr>
        <xdr:cNvPr id="700" name="テキスト ボックス 699"/>
        <xdr:cNvSpPr txBox="1"/>
      </xdr:nvSpPr>
      <xdr:spPr>
        <a:xfrm>
          <a:off x="14325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36071</xdr:rowOff>
    </xdr:from>
    <xdr:to>
      <xdr:col>72</xdr:col>
      <xdr:colOff>38100</xdr:colOff>
      <xdr:row>97</xdr:row>
      <xdr:rowOff>137671</xdr:rowOff>
    </xdr:to>
    <xdr:sp macro="" textlink="">
      <xdr:nvSpPr>
        <xdr:cNvPr id="701" name="楕円 700"/>
        <xdr:cNvSpPr/>
      </xdr:nvSpPr>
      <xdr:spPr>
        <a:xfrm>
          <a:off x="13652500" y="166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128798</xdr:rowOff>
    </xdr:from>
    <xdr:ext cx="534377" cy="259045"/>
    <xdr:sp macro="" textlink="">
      <xdr:nvSpPr>
        <xdr:cNvPr id="702" name="テキスト ボックス 701"/>
        <xdr:cNvSpPr txBox="1"/>
      </xdr:nvSpPr>
      <xdr:spPr>
        <a:xfrm>
          <a:off x="13436111" y="167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19836</xdr:rowOff>
    </xdr:from>
    <xdr:to>
      <xdr:col>67</xdr:col>
      <xdr:colOff>101600</xdr:colOff>
      <xdr:row>97</xdr:row>
      <xdr:rowOff>121436</xdr:rowOff>
    </xdr:to>
    <xdr:sp macro="" textlink="">
      <xdr:nvSpPr>
        <xdr:cNvPr id="703" name="楕円 702"/>
        <xdr:cNvSpPr/>
      </xdr:nvSpPr>
      <xdr:spPr>
        <a:xfrm>
          <a:off x="12763500" y="16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112563</xdr:rowOff>
    </xdr:from>
    <xdr:ext cx="534377" cy="259045"/>
    <xdr:sp macro="" textlink="">
      <xdr:nvSpPr>
        <xdr:cNvPr id="704" name="テキスト ボックス 703"/>
        <xdr:cNvSpPr txBox="1"/>
      </xdr:nvSpPr>
      <xdr:spPr>
        <a:xfrm>
          <a:off x="12547111" y="167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全体的に類似団体の平均を下回っているが、普通建設事業費の増加もあり、土木費が増加傾向にある。また、教育費についても増加傾向にあり、教育施設の維持修繕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教育など今後も引き続き増加し続けることが見込まれる。民生費について、平均を下回るものの、待機児童の解消等のため保育士の確保を図ることから、今後は増加することが見込まれる。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扶助費についても、高齢化社会により社会保障や扶助費等の増加が見込まれることから、引き続き財政健全化計画に基づき、財政の健全化を図る。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赤字となっているが、財政調整基金の取崩しにより、実質収支は黒字となっている。これは、単年度において、赤字決算を避けるための取崩しである。また、３年連続で実質単年度収支で赤字が出ていることから、令和１年１１月頃に財政健全化計画を策定し、事務事業や人件費の見直し・削減など歳出の合理化等を中心に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連結実質赤字比率について、国民健康保険・住宅新築資金等貸付事業特別会計において、赤字となっている。保険税の収入が伸び悩む一方、医療費は伸び、今後も増加される見込みである。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そのため、引き続き保険税の徴収強化を図るとともに、健全な国民健康保険税運営を行っていく。また、他の特別会計についても、適切な財政運営に努める。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3733116</v>
      </c>
      <c r="BO4" s="392"/>
      <c r="BP4" s="392"/>
      <c r="BQ4" s="392"/>
      <c r="BR4" s="392"/>
      <c r="BS4" s="392"/>
      <c r="BT4" s="392"/>
      <c r="BU4" s="393"/>
      <c r="BV4" s="391">
        <v>3484478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4.8</v>
      </c>
      <c r="CU4" s="398"/>
      <c r="CV4" s="398"/>
      <c r="CW4" s="398"/>
      <c r="CX4" s="398"/>
      <c r="CY4" s="398"/>
      <c r="CZ4" s="398"/>
      <c r="DA4" s="399"/>
      <c r="DB4" s="397">
        <v>5.6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3541831</v>
      </c>
      <c r="BO5" s="429"/>
      <c r="BP5" s="429"/>
      <c r="BQ5" s="429"/>
      <c r="BR5" s="429"/>
      <c r="BS5" s="429"/>
      <c r="BT5" s="429"/>
      <c r="BU5" s="430"/>
      <c r="BV5" s="428">
        <v>3342500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97.6</v>
      </c>
      <c r="CU5" s="426"/>
      <c r="CV5" s="426"/>
      <c r="CW5" s="426"/>
      <c r="CX5" s="426"/>
      <c r="CY5" s="426"/>
      <c r="CZ5" s="426"/>
      <c r="DA5" s="427"/>
      <c r="DB5" s="425">
        <v>97.3</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191285</v>
      </c>
      <c r="BO6" s="429"/>
      <c r="BP6" s="429"/>
      <c r="BQ6" s="429"/>
      <c r="BR6" s="429"/>
      <c r="BS6" s="429"/>
      <c r="BT6" s="429"/>
      <c r="BU6" s="430"/>
      <c r="BV6" s="428">
        <v>141978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102.7</v>
      </c>
      <c r="CU6" s="466"/>
      <c r="CV6" s="466"/>
      <c r="CW6" s="466"/>
      <c r="CX6" s="466"/>
      <c r="CY6" s="466"/>
      <c r="CZ6" s="466"/>
      <c r="DA6" s="467"/>
      <c r="DB6" s="465">
        <v>102.2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84374</v>
      </c>
      <c r="BO7" s="429"/>
      <c r="BP7" s="429"/>
      <c r="BQ7" s="429"/>
      <c r="BR7" s="429"/>
      <c r="BS7" s="429"/>
      <c r="BT7" s="429"/>
      <c r="BU7" s="430"/>
      <c r="BV7" s="428">
        <v>17256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2226604</v>
      </c>
      <c r="CU7" s="429"/>
      <c r="CV7" s="429"/>
      <c r="CW7" s="429"/>
      <c r="CX7" s="429"/>
      <c r="CY7" s="429"/>
      <c r="CZ7" s="429"/>
      <c r="DA7" s="430"/>
      <c r="DB7" s="428">
        <v>2219093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106911</v>
      </c>
      <c r="BO8" s="429"/>
      <c r="BP8" s="429"/>
      <c r="BQ8" s="429"/>
      <c r="BR8" s="429"/>
      <c r="BS8" s="429"/>
      <c r="BT8" s="429"/>
      <c r="BU8" s="430"/>
      <c r="BV8" s="428">
        <v>124722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0.37</v>
      </c>
      <c r="CU8" s="469"/>
      <c r="CV8" s="469"/>
      <c r="CW8" s="469"/>
      <c r="CX8" s="469"/>
      <c r="CY8" s="469"/>
      <c r="CZ8" s="469"/>
      <c r="DA8" s="470"/>
      <c r="DB8" s="468">
        <v>0.37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7443</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-17811</v>
      </c>
      <c r="BO9" s="429"/>
      <c r="BP9" s="429"/>
      <c r="BQ9" s="429"/>
      <c r="BR9" s="429"/>
      <c r="BS9" s="429"/>
      <c r="BT9" s="429"/>
      <c r="BU9" s="430"/>
      <c r="BV9" s="428">
        <v>-280012</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12.2</v>
      </c>
      <c r="CU9" s="426"/>
      <c r="CV9" s="426"/>
      <c r="CW9" s="426"/>
      <c r="CX9" s="426"/>
      <c r="CY9" s="426"/>
      <c r="CZ9" s="426"/>
      <c r="DA9" s="427"/>
      <c r="DB9" s="425">
        <v>12.6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7929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94</v>
      </c>
      <c r="AV10" s="461"/>
      <c r="AW10" s="461"/>
      <c r="AX10" s="461"/>
      <c r="AY10" s="462" t="s">
        <v>119</v>
      </c>
      <c r="AZ10" s="463"/>
      <c r="BA10" s="463"/>
      <c r="BB10" s="463"/>
      <c r="BC10" s="463"/>
      <c r="BD10" s="463"/>
      <c r="BE10" s="463"/>
      <c r="BF10" s="463"/>
      <c r="BG10" s="463"/>
      <c r="BH10" s="463"/>
      <c r="BI10" s="463"/>
      <c r="BJ10" s="463"/>
      <c r="BK10" s="463"/>
      <c r="BL10" s="463"/>
      <c r="BM10" s="464"/>
      <c r="BN10" s="428">
        <v>295</v>
      </c>
      <c r="BO10" s="429"/>
      <c r="BP10" s="429"/>
      <c r="BQ10" s="429"/>
      <c r="BR10" s="429"/>
      <c r="BS10" s="429"/>
      <c r="BT10" s="429"/>
      <c r="BU10" s="430"/>
      <c r="BV10" s="428">
        <v>453</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94</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7444</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250000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7251</v>
      </c>
      <c r="S13" s="510"/>
      <c r="T13" s="510"/>
      <c r="U13" s="510"/>
      <c r="V13" s="511"/>
      <c r="W13" s="444" t="s">
        <v>138</v>
      </c>
      <c r="X13" s="445"/>
      <c r="Y13" s="445"/>
      <c r="Z13" s="445"/>
      <c r="AA13" s="445"/>
      <c r="AB13" s="435"/>
      <c r="AC13" s="479">
        <v>94</v>
      </c>
      <c r="AD13" s="480"/>
      <c r="AE13" s="480"/>
      <c r="AF13" s="480"/>
      <c r="AG13" s="519"/>
      <c r="AH13" s="479">
        <v>82</v>
      </c>
      <c r="AI13" s="480"/>
      <c r="AJ13" s="480"/>
      <c r="AK13" s="480"/>
      <c r="AL13" s="481"/>
      <c r="AM13" s="457" t="s">
        <v>139</v>
      </c>
      <c r="AN13" s="458"/>
      <c r="AO13" s="458"/>
      <c r="AP13" s="458"/>
      <c r="AQ13" s="458"/>
      <c r="AR13" s="458"/>
      <c r="AS13" s="458"/>
      <c r="AT13" s="459"/>
      <c r="AU13" s="460" t="s">
        <v>133</v>
      </c>
      <c r="AV13" s="461"/>
      <c r="AW13" s="461"/>
      <c r="AX13" s="461"/>
      <c r="AY13" s="462" t="s">
        <v>140</v>
      </c>
      <c r="AZ13" s="463"/>
      <c r="BA13" s="463"/>
      <c r="BB13" s="463"/>
      <c r="BC13" s="463"/>
      <c r="BD13" s="463"/>
      <c r="BE13" s="463"/>
      <c r="BF13" s="463"/>
      <c r="BG13" s="463"/>
      <c r="BH13" s="463"/>
      <c r="BI13" s="463"/>
      <c r="BJ13" s="463"/>
      <c r="BK13" s="463"/>
      <c r="BL13" s="463"/>
      <c r="BM13" s="464"/>
      <c r="BN13" s="428">
        <v>-267516</v>
      </c>
      <c r="BO13" s="429"/>
      <c r="BP13" s="429"/>
      <c r="BQ13" s="429"/>
      <c r="BR13" s="429"/>
      <c r="BS13" s="429"/>
      <c r="BT13" s="429"/>
      <c r="BU13" s="430"/>
      <c r="BV13" s="428">
        <v>-279559</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6.3</v>
      </c>
      <c r="CU13" s="426"/>
      <c r="CV13" s="426"/>
      <c r="CW13" s="426"/>
      <c r="CX13" s="426"/>
      <c r="CY13" s="426"/>
      <c r="CZ13" s="426"/>
      <c r="DA13" s="427"/>
      <c r="DB13" s="425">
        <v>5.0999999999999996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7505</v>
      </c>
      <c r="S14" s="510"/>
      <c r="T14" s="510"/>
      <c r="U14" s="510"/>
      <c r="V14" s="511"/>
      <c r="W14" s="418"/>
      <c r="X14" s="419"/>
      <c r="Y14" s="419"/>
      <c r="Z14" s="419"/>
      <c r="AA14" s="419"/>
      <c r="AB14" s="408"/>
      <c r="AC14" s="512">
        <v>3</v>
      </c>
      <c r="AD14" s="513"/>
      <c r="AE14" s="513"/>
      <c r="AF14" s="513"/>
      <c r="AG14" s="514"/>
      <c r="AH14" s="512">
        <v>2.5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35.5</v>
      </c>
      <c r="CU14" s="524"/>
      <c r="CV14" s="524"/>
      <c r="CW14" s="524"/>
      <c r="CX14" s="524"/>
      <c r="CY14" s="524"/>
      <c r="CZ14" s="524"/>
      <c r="DA14" s="525"/>
      <c r="DB14" s="523">
        <v>3.6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7357</v>
      </c>
      <c r="S15" s="510"/>
      <c r="T15" s="510"/>
      <c r="U15" s="510"/>
      <c r="V15" s="511"/>
      <c r="W15" s="444" t="s">
        <v>145</v>
      </c>
      <c r="X15" s="445"/>
      <c r="Y15" s="445"/>
      <c r="Z15" s="445"/>
      <c r="AA15" s="445"/>
      <c r="AB15" s="435"/>
      <c r="AC15" s="479">
        <v>930</v>
      </c>
      <c r="AD15" s="480"/>
      <c r="AE15" s="480"/>
      <c r="AF15" s="480"/>
      <c r="AG15" s="519"/>
      <c r="AH15" s="479">
        <v>1033</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688362</v>
      </c>
      <c r="BO15" s="392"/>
      <c r="BP15" s="392"/>
      <c r="BQ15" s="392"/>
      <c r="BR15" s="392"/>
      <c r="BS15" s="392"/>
      <c r="BT15" s="392"/>
      <c r="BU15" s="393"/>
      <c r="BV15" s="391">
        <v>706070</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29.3</v>
      </c>
      <c r="AD16" s="513"/>
      <c r="AE16" s="513"/>
      <c r="AF16" s="513"/>
      <c r="AG16" s="514"/>
      <c r="AH16" s="512">
        <v>31.2</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1934523</v>
      </c>
      <c r="BO16" s="429"/>
      <c r="BP16" s="429"/>
      <c r="BQ16" s="429"/>
      <c r="BR16" s="429"/>
      <c r="BS16" s="429"/>
      <c r="BT16" s="429"/>
      <c r="BU16" s="430"/>
      <c r="BV16" s="428">
        <v>1925033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2152</v>
      </c>
      <c r="AD17" s="480"/>
      <c r="AE17" s="480"/>
      <c r="AF17" s="480"/>
      <c r="AG17" s="519"/>
      <c r="AH17" s="479">
        <v>2196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866428</v>
      </c>
      <c r="BO17" s="429"/>
      <c r="BP17" s="429"/>
      <c r="BQ17" s="429"/>
      <c r="BR17" s="429"/>
      <c r="BS17" s="429"/>
      <c r="BT17" s="429"/>
      <c r="BU17" s="430"/>
      <c r="BV17" s="428">
        <v>893008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4.3099999999999996</v>
      </c>
      <c r="M18" s="541"/>
      <c r="N18" s="541"/>
      <c r="O18" s="541"/>
      <c r="P18" s="541"/>
      <c r="Q18" s="541"/>
      <c r="R18" s="542"/>
      <c r="S18" s="542"/>
      <c r="T18" s="542"/>
      <c r="U18" s="542"/>
      <c r="V18" s="543"/>
      <c r="W18" s="446"/>
      <c r="X18" s="447"/>
      <c r="Y18" s="447"/>
      <c r="Z18" s="447"/>
      <c r="AA18" s="447"/>
      <c r="AB18" s="438"/>
      <c r="AC18" s="544">
        <v>67.8</v>
      </c>
      <c r="AD18" s="545"/>
      <c r="AE18" s="545"/>
      <c r="AF18" s="545"/>
      <c r="AG18" s="546"/>
      <c r="AH18" s="544">
        <v>66.3</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2203054</v>
      </c>
      <c r="BO18" s="429"/>
      <c r="BP18" s="429"/>
      <c r="BQ18" s="429"/>
      <c r="BR18" s="429"/>
      <c r="BS18" s="429"/>
      <c r="BT18" s="429"/>
      <c r="BU18" s="430"/>
      <c r="BV18" s="428">
        <v>2160884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1727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2834916</v>
      </c>
      <c r="BO19" s="429"/>
      <c r="BP19" s="429"/>
      <c r="BQ19" s="429"/>
      <c r="BR19" s="429"/>
      <c r="BS19" s="429"/>
      <c r="BT19" s="429"/>
      <c r="BU19" s="430"/>
      <c r="BV19" s="428">
        <v>2823045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2875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88" t="s">
        <v>165</v>
      </c>
      <c r="AI22" s="445"/>
      <c r="AJ22" s="445"/>
      <c r="AK22" s="445"/>
      <c r="AL22" s="435"/>
      <c r="AM22" s="588" t="s">
        <v>166</v>
      </c>
      <c r="AN22" s="589"/>
      <c r="AO22" s="589"/>
      <c r="AP22" s="589"/>
      <c r="AQ22" s="589"/>
      <c r="AR22" s="590"/>
      <c r="AS22" s="571" t="s">
        <v>163</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167</v>
      </c>
      <c r="AZ23" s="389"/>
      <c r="BA23" s="389"/>
      <c r="BB23" s="389"/>
      <c r="BC23" s="389"/>
      <c r="BD23" s="389"/>
      <c r="BE23" s="389"/>
      <c r="BF23" s="389"/>
      <c r="BG23" s="389"/>
      <c r="BH23" s="389"/>
      <c r="BI23" s="389"/>
      <c r="BJ23" s="389"/>
      <c r="BK23" s="389"/>
      <c r="BL23" s="389"/>
      <c r="BM23" s="390"/>
      <c r="BN23" s="428">
        <v>3232324</v>
      </c>
      <c r="BO23" s="429"/>
      <c r="BP23" s="429"/>
      <c r="BQ23" s="429"/>
      <c r="BR23" s="429"/>
      <c r="BS23" s="429"/>
      <c r="BT23" s="429"/>
      <c r="BU23" s="430"/>
      <c r="BV23" s="428">
        <v>3085026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7800</v>
      </c>
      <c r="R24" s="480"/>
      <c r="S24" s="480"/>
      <c r="T24" s="480"/>
      <c r="U24" s="480"/>
      <c r="V24" s="519"/>
      <c r="W24" s="578"/>
      <c r="X24" s="566"/>
      <c r="Y24" s="567"/>
      <c r="Z24" s="478" t="s">
        <v>169</v>
      </c>
      <c r="AA24" s="458"/>
      <c r="AB24" s="458"/>
      <c r="AC24" s="458"/>
      <c r="AD24" s="458"/>
      <c r="AE24" s="458"/>
      <c r="AF24" s="458"/>
      <c r="AG24" s="459"/>
      <c r="AH24" s="479">
        <v>110</v>
      </c>
      <c r="AI24" s="480"/>
      <c r="AJ24" s="480"/>
      <c r="AK24" s="480"/>
      <c r="AL24" s="519"/>
      <c r="AM24" s="479">
        <v>306020</v>
      </c>
      <c r="AN24" s="480"/>
      <c r="AO24" s="480"/>
      <c r="AP24" s="480"/>
      <c r="AQ24" s="480"/>
      <c r="AR24" s="519"/>
      <c r="AS24" s="479">
        <v>2782</v>
      </c>
      <c r="AT24" s="480"/>
      <c r="AU24" s="480"/>
      <c r="AV24" s="480"/>
      <c r="AW24" s="480"/>
      <c r="AX24" s="481"/>
      <c r="AY24" s="596" t="s">
        <v>170</v>
      </c>
      <c r="AZ24" s="597"/>
      <c r="BA24" s="597"/>
      <c r="BB24" s="597"/>
      <c r="BC24" s="597"/>
      <c r="BD24" s="597"/>
      <c r="BE24" s="597"/>
      <c r="BF24" s="597"/>
      <c r="BG24" s="597"/>
      <c r="BH24" s="597"/>
      <c r="BI24" s="597"/>
      <c r="BJ24" s="597"/>
      <c r="BK24" s="597"/>
      <c r="BL24" s="597"/>
      <c r="BM24" s="598"/>
      <c r="BN24" s="428">
        <v>2807529</v>
      </c>
      <c r="BO24" s="429"/>
      <c r="BP24" s="429"/>
      <c r="BQ24" s="429"/>
      <c r="BR24" s="429"/>
      <c r="BS24" s="429"/>
      <c r="BT24" s="429"/>
      <c r="BU24" s="430"/>
      <c r="BV24" s="428">
        <v>2758517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6500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173</v>
      </c>
      <c r="AN25" s="480"/>
      <c r="AO25" s="480"/>
      <c r="AP25" s="480"/>
      <c r="AQ25" s="480"/>
      <c r="AR25" s="519"/>
      <c r="AS25" s="479" t="s">
        <v>127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t="s">
        <v>126</v>
      </c>
      <c r="BO25" s="392"/>
      <c r="BP25" s="392"/>
      <c r="BQ25" s="392"/>
      <c r="BR25" s="392"/>
      <c r="BS25" s="392"/>
      <c r="BT25" s="392"/>
      <c r="BU25" s="393"/>
      <c r="BV25" s="391" t="s">
        <v>173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5700</v>
      </c>
      <c r="R26" s="480"/>
      <c r="S26" s="480"/>
      <c r="T26" s="480"/>
      <c r="U26" s="480"/>
      <c r="V26" s="519"/>
      <c r="W26" s="578"/>
      <c r="X26" s="566"/>
      <c r="Y26" s="567"/>
      <c r="Z26" s="478" t="s">
        <v>176</v>
      </c>
      <c r="AA26" s="602"/>
      <c r="AB26" s="602"/>
      <c r="AC26" s="602"/>
      <c r="AD26" s="602"/>
      <c r="AE26" s="602"/>
      <c r="AF26" s="602"/>
      <c r="AG26" s="603"/>
      <c r="AH26" s="479">
        <v>7</v>
      </c>
      <c r="AI26" s="480"/>
      <c r="AJ26" s="480"/>
      <c r="AK26" s="480"/>
      <c r="AL26" s="519"/>
      <c r="AM26" s="479">
        <v>17822</v>
      </c>
      <c r="AN26" s="480"/>
      <c r="AO26" s="480"/>
      <c r="AP26" s="480"/>
      <c r="AQ26" s="480"/>
      <c r="AR26" s="519"/>
      <c r="AS26" s="479">
        <v>2546</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3300</v>
      </c>
      <c r="R27" s="480"/>
      <c r="S27" s="480"/>
      <c r="T27" s="480"/>
      <c r="U27" s="480"/>
      <c r="V27" s="519"/>
      <c r="W27" s="578"/>
      <c r="X27" s="566"/>
      <c r="Y27" s="567"/>
      <c r="Z27" s="478" t="s">
        <v>179</v>
      </c>
      <c r="AA27" s="458"/>
      <c r="AB27" s="458"/>
      <c r="AC27" s="458"/>
      <c r="AD27" s="458"/>
      <c r="AE27" s="458"/>
      <c r="AF27" s="458"/>
      <c r="AG27" s="459"/>
      <c r="AH27" s="479" t="s">
        <v>127</v>
      </c>
      <c r="AI27" s="480"/>
      <c r="AJ27" s="480"/>
      <c r="AK27" s="480"/>
      <c r="AL27" s="519"/>
      <c r="AM27" s="479" t="s">
        <v>173</v>
      </c>
      <c r="AN27" s="480"/>
      <c r="AO27" s="480"/>
      <c r="AP27" s="480"/>
      <c r="AQ27" s="480"/>
      <c r="AR27" s="519"/>
      <c r="AS27" s="479" t="s">
        <v>173</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599" t="s">
        <v>127</v>
      </c>
      <c r="BO27" s="600"/>
      <c r="BP27" s="600"/>
      <c r="BQ27" s="600"/>
      <c r="BR27" s="600"/>
      <c r="BS27" s="600"/>
      <c r="BT27" s="600"/>
      <c r="BU27" s="601"/>
      <c r="BV27" s="599" t="s">
        <v>173</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2800</v>
      </c>
      <c r="R28" s="480"/>
      <c r="S28" s="480"/>
      <c r="T28" s="480"/>
      <c r="U28" s="480"/>
      <c r="V28" s="519"/>
      <c r="W28" s="578"/>
      <c r="X28" s="566"/>
      <c r="Y28" s="567"/>
      <c r="Z28" s="478" t="s">
        <v>182</v>
      </c>
      <c r="AA28" s="458"/>
      <c r="AB28" s="458"/>
      <c r="AC28" s="458"/>
      <c r="AD28" s="458"/>
      <c r="AE28" s="458"/>
      <c r="AF28" s="458"/>
      <c r="AG28" s="459"/>
      <c r="AH28" s="479" t="s">
        <v>173</v>
      </c>
      <c r="AI28" s="480"/>
      <c r="AJ28" s="480"/>
      <c r="AK28" s="480"/>
      <c r="AL28" s="519"/>
      <c r="AM28" s="479" t="s">
        <v>173</v>
      </c>
      <c r="AN28" s="480"/>
      <c r="AO28" s="480"/>
      <c r="AP28" s="480"/>
      <c r="AQ28" s="480"/>
      <c r="AR28" s="519"/>
      <c r="AS28" s="479" t="s">
        <v>173</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724851</v>
      </c>
      <c r="BO28" s="392"/>
      <c r="BP28" s="392"/>
      <c r="BQ28" s="392"/>
      <c r="BR28" s="392"/>
      <c r="BS28" s="392"/>
      <c r="BT28" s="392"/>
      <c r="BU28" s="393"/>
      <c r="BV28" s="391">
        <v>974556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9</v>
      </c>
      <c r="M29" s="480"/>
      <c r="N29" s="480"/>
      <c r="O29" s="480"/>
      <c r="P29" s="519"/>
      <c r="Q29" s="479">
        <v>2700</v>
      </c>
      <c r="R29" s="480"/>
      <c r="S29" s="480"/>
      <c r="T29" s="480"/>
      <c r="U29" s="480"/>
      <c r="V29" s="519"/>
      <c r="W29" s="579"/>
      <c r="X29" s="580"/>
      <c r="Y29" s="581"/>
      <c r="Z29" s="478" t="s">
        <v>185</v>
      </c>
      <c r="AA29" s="458"/>
      <c r="AB29" s="458"/>
      <c r="AC29" s="458"/>
      <c r="AD29" s="458"/>
      <c r="AE29" s="458"/>
      <c r="AF29" s="458"/>
      <c r="AG29" s="459"/>
      <c r="AH29" s="479">
        <v>110</v>
      </c>
      <c r="AI29" s="480"/>
      <c r="AJ29" s="480"/>
      <c r="AK29" s="480"/>
      <c r="AL29" s="519"/>
      <c r="AM29" s="479">
        <v>306020</v>
      </c>
      <c r="AN29" s="480"/>
      <c r="AO29" s="480"/>
      <c r="AP29" s="480"/>
      <c r="AQ29" s="480"/>
      <c r="AR29" s="519"/>
      <c r="AS29" s="479">
        <v>2782</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484677</v>
      </c>
      <c r="BO29" s="429"/>
      <c r="BP29" s="429"/>
      <c r="BQ29" s="429"/>
      <c r="BR29" s="429"/>
      <c r="BS29" s="429"/>
      <c r="BT29" s="429"/>
      <c r="BU29" s="430"/>
      <c r="BV29" s="428">
        <v>484456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96.1</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228764</v>
      </c>
      <c r="BO30" s="600"/>
      <c r="BP30" s="600"/>
      <c r="BQ30" s="600"/>
      <c r="BR30" s="600"/>
      <c r="BS30" s="600"/>
      <c r="BT30" s="600"/>
      <c r="BU30" s="601"/>
      <c r="BV30" s="599">
        <v>234256</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197</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老人福祉施設三室園組合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安堵町土地開発公社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奈良県市町村総合事務組合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王寺周辺広域休日応急診療施設組合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奈良県後期高齢者医療広域連合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奈良県広域消防組合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山辺・県北西部広域環境衛生組合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7QwDkKJK9/fFsUKkB9I/0ohMZ+hdQ2gfjdkLfN8WnvowSquCxyDnWoHa11TLZ/rUtEMviKjWgKA2NUuknKdfw==" saltValue="jfcedFPZ5SwVTmAUKr/O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550</v>
      </c>
      <c r="D34" s="1206"/>
      <c r="E34" s="1207"/>
      <c r="F34" s="32" t="s">
        <v>551</v>
      </c>
      <c r="G34" s="33" t="s">
        <v>552</v>
      </c>
      <c r="H34" s="33" t="s">
        <v>553</v>
      </c>
      <c r="I34" s="33" t="s">
        <v>554</v>
      </c>
      <c r="J34" s="34" t="s">
        <v>555</v>
      </c>
      <c r="K34" s="22"/>
      <c r="L34" s="22"/>
      <c r="M34" s="22"/>
      <c r="N34" s="22"/>
      <c r="O34" s="22"/>
      <c r="P34" s="22"/>
    </row>
    <row r="35" spans="1:16" ht="39" customHeight="1" x14ac:dyDescent="0.15">
      <c r="A35" s="22"/>
      <c r="B35" s="35"/>
      <c r="C35" s="1200" t="s">
        <v>556</v>
      </c>
      <c r="D35" s="1201"/>
      <c r="E35" s="1202"/>
      <c r="F35" s="36" t="s">
        <v>557</v>
      </c>
      <c r="G35" s="37" t="s">
        <v>558</v>
      </c>
      <c r="H35" s="37" t="s">
        <v>559</v>
      </c>
      <c r="I35" s="37" t="s">
        <v>560</v>
      </c>
      <c r="J35" s="38" t="s">
        <v>561</v>
      </c>
      <c r="K35" s="22"/>
      <c r="L35" s="22"/>
      <c r="M35" s="22"/>
      <c r="N35" s="22"/>
      <c r="O35" s="22"/>
      <c r="P35" s="22"/>
    </row>
    <row r="36" spans="1:16" ht="39" customHeight="1" x14ac:dyDescent="0.15">
      <c r="A36" s="22"/>
      <c r="B36" s="35"/>
      <c r="C36" s="1200" t="s">
        <v>562</v>
      </c>
      <c r="D36" s="1201"/>
      <c r="E36" s="1202"/>
      <c r="F36" s="36">
        <v>17.079999999999998</v>
      </c>
      <c r="G36" s="37">
        <v>16.899999999999999</v>
      </c>
      <c r="H36" s="37">
        <v>16.88</v>
      </c>
      <c r="I36" s="37">
        <v>16.260000000000002</v>
      </c>
      <c r="J36" s="38">
        <v>16.12</v>
      </c>
      <c r="K36" s="22"/>
      <c r="L36" s="22"/>
      <c r="M36" s="22"/>
      <c r="N36" s="22"/>
      <c r="O36" s="22"/>
      <c r="P36" s="22"/>
    </row>
    <row r="37" spans="1:16" ht="39" customHeight="1" x14ac:dyDescent="0.15">
      <c r="A37" s="22"/>
      <c r="B37" s="35"/>
      <c r="C37" s="1200" t="s">
        <v>563</v>
      </c>
      <c r="D37" s="1201"/>
      <c r="E37" s="1202"/>
      <c r="F37" s="36">
        <v>22.02</v>
      </c>
      <c r="G37" s="37">
        <v>27.2</v>
      </c>
      <c r="H37" s="37">
        <v>19.62</v>
      </c>
      <c r="I37" s="37">
        <v>6.74</v>
      </c>
      <c r="J37" s="38">
        <v>5.94</v>
      </c>
      <c r="K37" s="22"/>
      <c r="L37" s="22"/>
      <c r="M37" s="22"/>
      <c r="N37" s="22"/>
      <c r="O37" s="22"/>
      <c r="P37" s="22"/>
    </row>
    <row r="38" spans="1:16" ht="39" customHeight="1" x14ac:dyDescent="0.15">
      <c r="A38" s="22"/>
      <c r="B38" s="35"/>
      <c r="C38" s="1200" t="s">
        <v>564</v>
      </c>
      <c r="D38" s="1201"/>
      <c r="E38" s="1202"/>
      <c r="F38" s="36">
        <v>0.22</v>
      </c>
      <c r="G38" s="37">
        <v>0</v>
      </c>
      <c r="H38" s="37">
        <v>0.68</v>
      </c>
      <c r="I38" s="37">
        <v>0.31</v>
      </c>
      <c r="J38" s="38">
        <v>1.36</v>
      </c>
      <c r="K38" s="22"/>
      <c r="L38" s="22"/>
      <c r="M38" s="22"/>
      <c r="N38" s="22"/>
      <c r="O38" s="22"/>
      <c r="P38" s="22"/>
    </row>
    <row r="39" spans="1:16" ht="39" customHeight="1" x14ac:dyDescent="0.15">
      <c r="A39" s="22"/>
      <c r="B39" s="35"/>
      <c r="C39" s="1200" t="s">
        <v>565</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566</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567</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568</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WX0VRnelyDacYf9rVNFi+Nh4PBe7vJl+yyOmjB10OTvNOQOY1WzMMe0yE8kf1FIeLag1aI+31yEAVFJfuh7w==" saltValue="VmcNwyPTfYh5ji66Vc7y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407</v>
      </c>
      <c r="L45" s="60">
        <v>375</v>
      </c>
      <c r="M45" s="60">
        <v>361</v>
      </c>
      <c r="N45" s="60">
        <v>362</v>
      </c>
      <c r="O45" s="61">
        <v>355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500</v>
      </c>
      <c r="L46" s="64" t="s">
        <v>500</v>
      </c>
      <c r="M46" s="64" t="s">
        <v>500</v>
      </c>
      <c r="N46" s="64" t="s">
        <v>500</v>
      </c>
      <c r="O46" s="65" t="s">
        <v>500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500</v>
      </c>
      <c r="L47" s="64" t="s">
        <v>500</v>
      </c>
      <c r="M47" s="64" t="s">
        <v>500</v>
      </c>
      <c r="N47" s="64" t="s">
        <v>500</v>
      </c>
      <c r="O47" s="65" t="s">
        <v>500</v>
      </c>
      <c r="P47" s="48"/>
      <c r="Q47" s="48"/>
      <c r="R47" s="48"/>
      <c r="S47" s="48"/>
      <c r="T47" s="48"/>
      <c r="U47" s="48"/>
    </row>
    <row r="48" spans="1:21" ht="30.75" customHeight="1" x14ac:dyDescent="0.15">
      <c r="A48" s="48"/>
      <c r="B48" s="1210"/>
      <c r="C48" s="1211"/>
      <c r="D48" s="62"/>
      <c r="E48" s="1216" t="s">
        <v>15</v>
      </c>
      <c r="F48" s="1216"/>
      <c r="G48" s="1216"/>
      <c r="H48" s="1216"/>
      <c r="I48" s="1216"/>
      <c r="J48" s="1217"/>
      <c r="K48" s="63">
        <v>80</v>
      </c>
      <c r="L48" s="64">
        <v>90</v>
      </c>
      <c r="M48" s="64">
        <v>81</v>
      </c>
      <c r="N48" s="64">
        <v>99</v>
      </c>
      <c r="O48" s="65">
        <v>105</v>
      </c>
      <c r="P48" s="48"/>
      <c r="Q48" s="48"/>
      <c r="R48" s="48"/>
      <c r="S48" s="48"/>
      <c r="T48" s="48"/>
      <c r="U48" s="48"/>
    </row>
    <row r="49" spans="1:21" ht="30.75" customHeight="1" x14ac:dyDescent="0.15">
      <c r="A49" s="48"/>
      <c r="B49" s="1210"/>
      <c r="C49" s="1211"/>
      <c r="D49" s="62"/>
      <c r="E49" s="1216" t="s">
        <v>16</v>
      </c>
      <c r="F49" s="1216"/>
      <c r="G49" s="1216"/>
      <c r="H49" s="1216"/>
      <c r="I49" s="1216"/>
      <c r="J49" s="1217"/>
      <c r="K49" s="63">
        <v>5</v>
      </c>
      <c r="L49" s="64">
        <v>4</v>
      </c>
      <c r="M49" s="64">
        <v>5</v>
      </c>
      <c r="N49" s="64">
        <v>5</v>
      </c>
      <c r="O49" s="65">
        <v>6</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500</v>
      </c>
      <c r="L50" s="64" t="s">
        <v>500</v>
      </c>
      <c r="M50" s="64" t="s">
        <v>500</v>
      </c>
      <c r="N50" s="64" t="s">
        <v>500</v>
      </c>
      <c r="O50" s="65" t="s">
        <v>500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500</v>
      </c>
      <c r="L51" s="64" t="s">
        <v>500</v>
      </c>
      <c r="M51" s="64" t="s">
        <v>500</v>
      </c>
      <c r="N51" s="64" t="s">
        <v>500</v>
      </c>
      <c r="O51" s="65" t="s">
        <v>500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448</v>
      </c>
      <c r="L52" s="64">
        <v>415</v>
      </c>
      <c r="M52" s="64">
        <v>331</v>
      </c>
      <c r="N52" s="64">
        <v>345</v>
      </c>
      <c r="O52" s="65">
        <v>346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44</v>
      </c>
      <c r="L53" s="69">
        <v>54</v>
      </c>
      <c r="M53" s="69">
        <v>116</v>
      </c>
      <c r="N53" s="69">
        <v>121</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594</v>
      </c>
      <c r="L57" s="83" t="s">
        <v>594</v>
      </c>
      <c r="M57" s="83" t="s">
        <v>594</v>
      </c>
      <c r="N57" s="83" t="s">
        <v>594</v>
      </c>
      <c r="O57" s="84" t="s">
        <v>594</v>
      </c>
    </row>
    <row r="58" spans="1:21" ht="31.5" customHeight="1" thickBot="1" x14ac:dyDescent="0.2">
      <c r="B58" s="1226"/>
      <c r="C58" s="1227"/>
      <c r="D58" s="1231" t="s">
        <v>27</v>
      </c>
      <c r="E58" s="1232"/>
      <c r="F58" s="1232"/>
      <c r="G58" s="1232"/>
      <c r="H58" s="1232"/>
      <c r="I58" s="1232"/>
      <c r="J58" s="1233"/>
      <c r="K58" s="85" t="s">
        <v>594</v>
      </c>
      <c r="L58" s="86" t="s">
        <v>594</v>
      </c>
      <c r="M58" s="86" t="s">
        <v>595</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bLSvQTBEDlFKe3LSPjuyBA7WAP4PpSdlVQQ9Yz++cYmoi5PW+l2jXqrXouZBl+3xc7aX96gVvr8FxJ+8kOQ==" saltValue="8VJZTAssCrEGPbAxdV4C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34" t="s">
        <v>30</v>
      </c>
      <c r="C41" s="1235"/>
      <c r="D41" s="101"/>
      <c r="E41" s="1240" t="s">
        <v>31</v>
      </c>
      <c r="F41" s="1240"/>
      <c r="G41" s="1240"/>
      <c r="H41" s="1241"/>
      <c r="I41" s="102">
        <v>3588</v>
      </c>
      <c r="J41" s="103">
        <v>3422</v>
      </c>
      <c r="K41" s="103">
        <v>3227</v>
      </c>
      <c r="L41" s="103">
        <v>3085</v>
      </c>
      <c r="M41" s="104">
        <v>3232</v>
      </c>
    </row>
    <row r="42" spans="2:13" ht="27.75" customHeight="1" x14ac:dyDescent="0.15">
      <c r="B42" s="1236"/>
      <c r="C42" s="1237"/>
      <c r="D42" s="105"/>
      <c r="E42" s="1242" t="s">
        <v>32</v>
      </c>
      <c r="F42" s="1242"/>
      <c r="G42" s="1242"/>
      <c r="H42" s="1243"/>
      <c r="I42" s="106">
        <v>37</v>
      </c>
      <c r="J42" s="107">
        <v>38</v>
      </c>
      <c r="K42" s="107">
        <v>23</v>
      </c>
      <c r="L42" s="107">
        <v>23</v>
      </c>
      <c r="M42" s="108">
        <v>23</v>
      </c>
    </row>
    <row r="43" spans="2:13" ht="27.75" customHeight="1" x14ac:dyDescent="0.15">
      <c r="B43" s="1236"/>
      <c r="C43" s="1237"/>
      <c r="D43" s="105"/>
      <c r="E43" s="1242" t="s">
        <v>33</v>
      </c>
      <c r="F43" s="1242"/>
      <c r="G43" s="1242"/>
      <c r="H43" s="1243"/>
      <c r="I43" s="106">
        <v>1476</v>
      </c>
      <c r="J43" s="107">
        <v>1318</v>
      </c>
      <c r="K43" s="107">
        <v>1285</v>
      </c>
      <c r="L43" s="107">
        <v>1625</v>
      </c>
      <c r="M43" s="108">
        <v>1653</v>
      </c>
    </row>
    <row r="44" spans="2:13" ht="27.75" customHeight="1" x14ac:dyDescent="0.15">
      <c r="B44" s="1236"/>
      <c r="C44" s="1237"/>
      <c r="D44" s="105"/>
      <c r="E44" s="1242" t="s">
        <v>34</v>
      </c>
      <c r="F44" s="1242"/>
      <c r="G44" s="1242"/>
      <c r="H44" s="1243"/>
      <c r="I44" s="106">
        <v>47</v>
      </c>
      <c r="J44" s="107">
        <v>60</v>
      </c>
      <c r="K44" s="107">
        <v>59</v>
      </c>
      <c r="L44" s="107">
        <v>69</v>
      </c>
      <c r="M44" s="108">
        <v>70</v>
      </c>
    </row>
    <row r="45" spans="2:13" ht="27.75" customHeight="1" x14ac:dyDescent="0.15">
      <c r="B45" s="1236"/>
      <c r="C45" s="1237"/>
      <c r="D45" s="105"/>
      <c r="E45" s="1242" t="s">
        <v>35</v>
      </c>
      <c r="F45" s="1242"/>
      <c r="G45" s="1242"/>
      <c r="H45" s="1243"/>
      <c r="I45" s="106">
        <v>498</v>
      </c>
      <c r="J45" s="107">
        <v>365</v>
      </c>
      <c r="K45" s="107">
        <v>317</v>
      </c>
      <c r="L45" s="107">
        <v>349</v>
      </c>
      <c r="M45" s="108">
        <v>281</v>
      </c>
    </row>
    <row r="46" spans="2:13" ht="27.75" customHeight="1" x14ac:dyDescent="0.15">
      <c r="B46" s="1236"/>
      <c r="C46" s="1237"/>
      <c r="D46" s="109"/>
      <c r="E46" s="1242" t="s">
        <v>36</v>
      </c>
      <c r="F46" s="1242"/>
      <c r="G46" s="1242"/>
      <c r="H46" s="1243"/>
      <c r="I46" s="106" t="s">
        <v>500</v>
      </c>
      <c r="J46" s="107" t="s">
        <v>500</v>
      </c>
      <c r="K46" s="107" t="s">
        <v>500</v>
      </c>
      <c r="L46" s="107" t="s">
        <v>500</v>
      </c>
      <c r="M46" s="108" t="s">
        <v>500</v>
      </c>
    </row>
    <row r="47" spans="2:13" ht="27.75" customHeight="1" x14ac:dyDescent="0.15">
      <c r="B47" s="1236"/>
      <c r="C47" s="1237"/>
      <c r="D47" s="110"/>
      <c r="E47" s="1244" t="s">
        <v>37</v>
      </c>
      <c r="F47" s="1245"/>
      <c r="G47" s="1245"/>
      <c r="H47" s="1246"/>
      <c r="I47" s="106" t="s">
        <v>500</v>
      </c>
      <c r="J47" s="107" t="s">
        <v>500</v>
      </c>
      <c r="K47" s="107" t="s">
        <v>500</v>
      </c>
      <c r="L47" s="107" t="s">
        <v>500</v>
      </c>
      <c r="M47" s="108" t="s">
        <v>500</v>
      </c>
    </row>
    <row r="48" spans="2:13" ht="27.75" customHeight="1" x14ac:dyDescent="0.15">
      <c r="B48" s="1236"/>
      <c r="C48" s="1237"/>
      <c r="D48" s="105"/>
      <c r="E48" s="1242" t="s">
        <v>38</v>
      </c>
      <c r="F48" s="1242"/>
      <c r="G48" s="1242"/>
      <c r="H48" s="1243"/>
      <c r="I48" s="106" t="s">
        <v>500</v>
      </c>
      <c r="J48" s="107" t="s">
        <v>500</v>
      </c>
      <c r="K48" s="107" t="s">
        <v>500</v>
      </c>
      <c r="L48" s="107" t="s">
        <v>500</v>
      </c>
      <c r="M48" s="108" t="s">
        <v>500</v>
      </c>
    </row>
    <row r="49" spans="2:13" ht="27.75" customHeight="1" x14ac:dyDescent="0.15">
      <c r="B49" s="1238"/>
      <c r="C49" s="1239"/>
      <c r="D49" s="105"/>
      <c r="E49" s="1242" t="s">
        <v>39</v>
      </c>
      <c r="F49" s="1242"/>
      <c r="G49" s="1242"/>
      <c r="H49" s="1243"/>
      <c r="I49" s="106" t="s">
        <v>500</v>
      </c>
      <c r="J49" s="107" t="s">
        <v>500</v>
      </c>
      <c r="K49" s="107" t="s">
        <v>500</v>
      </c>
      <c r="L49" s="107" t="s">
        <v>500</v>
      </c>
      <c r="M49" s="108" t="s">
        <v>500</v>
      </c>
    </row>
    <row r="50" spans="2:13" ht="27.75" customHeight="1" x14ac:dyDescent="0.15">
      <c r="B50" s="1247" t="s">
        <v>40</v>
      </c>
      <c r="C50" s="1248"/>
      <c r="D50" s="111"/>
      <c r="E50" s="1242" t="s">
        <v>41</v>
      </c>
      <c r="F50" s="1242"/>
      <c r="G50" s="1242"/>
      <c r="H50" s="1243"/>
      <c r="I50" s="106">
        <v>1697</v>
      </c>
      <c r="J50" s="107">
        <v>1652</v>
      </c>
      <c r="K50" s="107">
        <v>1655</v>
      </c>
      <c r="L50" s="107">
        <v>1654</v>
      </c>
      <c r="M50" s="108">
        <v>1210</v>
      </c>
    </row>
    <row r="51" spans="2:13" ht="27.75" customHeight="1" x14ac:dyDescent="0.15">
      <c r="B51" s="1236"/>
      <c r="C51" s="1237"/>
      <c r="D51" s="105"/>
      <c r="E51" s="1242" t="s">
        <v>42</v>
      </c>
      <c r="F51" s="1242"/>
      <c r="G51" s="1242"/>
      <c r="H51" s="1243"/>
      <c r="I51" s="106">
        <v>25</v>
      </c>
      <c r="J51" s="107">
        <v>11</v>
      </c>
      <c r="K51" s="107">
        <v>7</v>
      </c>
      <c r="L51" s="107">
        <v>6</v>
      </c>
      <c r="M51" s="108">
        <v>13</v>
      </c>
    </row>
    <row r="52" spans="2:13" ht="27.75" customHeight="1" x14ac:dyDescent="0.15">
      <c r="B52" s="1238"/>
      <c r="C52" s="1239"/>
      <c r="D52" s="105"/>
      <c r="E52" s="1242" t="s">
        <v>43</v>
      </c>
      <c r="F52" s="1242"/>
      <c r="G52" s="1242"/>
      <c r="H52" s="1243"/>
      <c r="I52" s="106">
        <v>3929</v>
      </c>
      <c r="J52" s="107">
        <v>3746</v>
      </c>
      <c r="K52" s="107">
        <v>3582</v>
      </c>
      <c r="L52" s="107">
        <v>3424</v>
      </c>
      <c r="M52" s="108">
        <v>3366</v>
      </c>
    </row>
    <row r="53" spans="2:13" ht="27.75" customHeight="1" thickBot="1" x14ac:dyDescent="0.2">
      <c r="B53" s="1249" t="s">
        <v>44</v>
      </c>
      <c r="C53" s="1250"/>
      <c r="D53" s="112"/>
      <c r="E53" s="1251" t="s">
        <v>45</v>
      </c>
      <c r="F53" s="1251"/>
      <c r="G53" s="1251"/>
      <c r="H53" s="1252"/>
      <c r="I53" s="113">
        <v>-4</v>
      </c>
      <c r="J53" s="114">
        <v>-207</v>
      </c>
      <c r="K53" s="114">
        <v>-334</v>
      </c>
      <c r="L53" s="114">
        <v>68</v>
      </c>
      <c r="M53" s="115">
        <v>670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72lZFi7sxmhNPNzfiBX39aBzEBrBk/xYu0I8LHjy6R50PSFDw4QZEaLb7dUDurtX2oYhDaI4LWruOqQWvZFBg==" saltValue="Yxg/sycfqf9ahBxO66kG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974</v>
      </c>
      <c r="G55" s="127">
        <v>975</v>
      </c>
      <c r="H55" s="128">
        <v>725</v>
      </c>
    </row>
    <row r="56" spans="2:8" ht="52.5" customHeight="1" x14ac:dyDescent="0.15">
      <c r="B56" s="129"/>
      <c r="C56" s="1263" t="s">
        <v>49</v>
      </c>
      <c r="D56" s="1263"/>
      <c r="E56" s="1264"/>
      <c r="F56" s="130">
        <v>484</v>
      </c>
      <c r="G56" s="130">
        <v>484</v>
      </c>
      <c r="H56" s="131">
        <v>485</v>
      </c>
    </row>
    <row r="57" spans="2:8" ht="53.25" customHeight="1" x14ac:dyDescent="0.15">
      <c r="B57" s="129"/>
      <c r="C57" s="1265" t="s">
        <v>50</v>
      </c>
      <c r="D57" s="1265"/>
      <c r="E57" s="1266"/>
      <c r="F57" s="132">
        <v>233</v>
      </c>
      <c r="G57" s="132">
        <v>234</v>
      </c>
      <c r="H57" s="133">
        <v>229</v>
      </c>
    </row>
    <row r="58" spans="2:8" ht="45.75" customHeight="1" x14ac:dyDescent="0.15">
      <c r="B58" s="134"/>
      <c r="C58" s="1253" t="s">
        <v>589</v>
      </c>
      <c r="D58" s="1254"/>
      <c r="E58" s="1255"/>
      <c r="F58" s="135">
        <v>93</v>
      </c>
      <c r="G58" s="135">
        <v>93</v>
      </c>
      <c r="H58" s="136">
        <v>93</v>
      </c>
    </row>
    <row r="59" spans="2:8" ht="45.75" customHeight="1" x14ac:dyDescent="0.15">
      <c r="B59" s="134"/>
      <c r="C59" s="1253" t="s">
        <v>590</v>
      </c>
      <c r="D59" s="1254"/>
      <c r="E59" s="1255"/>
      <c r="F59" s="135">
        <v>66</v>
      </c>
      <c r="G59" s="135">
        <v>66</v>
      </c>
      <c r="H59" s="136">
        <v>66</v>
      </c>
    </row>
    <row r="60" spans="2:8" ht="45.75" customHeight="1" x14ac:dyDescent="0.15">
      <c r="B60" s="134"/>
      <c r="C60" s="1253" t="s">
        <v>591</v>
      </c>
      <c r="D60" s="1254"/>
      <c r="E60" s="1255"/>
      <c r="F60" s="135">
        <v>36</v>
      </c>
      <c r="G60" s="135">
        <v>36</v>
      </c>
      <c r="H60" s="136">
        <v>36</v>
      </c>
    </row>
    <row r="61" spans="2:8" ht="45.75" customHeight="1" x14ac:dyDescent="0.15">
      <c r="B61" s="134"/>
      <c r="C61" s="1253" t="s">
        <v>592</v>
      </c>
      <c r="D61" s="1254"/>
      <c r="E61" s="1255"/>
      <c r="F61" s="135">
        <v>36</v>
      </c>
      <c r="G61" s="135">
        <v>36</v>
      </c>
      <c r="H61" s="136">
        <v>31</v>
      </c>
    </row>
    <row r="62" spans="2:8" ht="45.75" customHeight="1" thickBot="1" x14ac:dyDescent="0.2">
      <c r="B62" s="137"/>
      <c r="C62" s="1256" t="s">
        <v>593</v>
      </c>
      <c r="D62" s="1257"/>
      <c r="E62" s="1258"/>
      <c r="F62" s="138">
        <v>2</v>
      </c>
      <c r="G62" s="138">
        <v>3</v>
      </c>
      <c r="H62" s="139">
        <v>3</v>
      </c>
    </row>
    <row r="63" spans="2:8" ht="52.5" customHeight="1" thickBot="1" x14ac:dyDescent="0.2">
      <c r="B63" s="140"/>
      <c r="C63" s="1259" t="s">
        <v>51</v>
      </c>
      <c r="D63" s="1259"/>
      <c r="E63" s="1260"/>
      <c r="F63" s="141">
        <v>1691</v>
      </c>
      <c r="G63" s="141">
        <v>1693</v>
      </c>
      <c r="H63" s="142">
        <v>1438</v>
      </c>
    </row>
    <row r="64" spans="2:8" ht="15" customHeight="1" x14ac:dyDescent="0.15"/>
    <row r="65" ht="0" hidden="1" customHeight="1" x14ac:dyDescent="0.15"/>
    <row r="66" ht="0" hidden="1" customHeight="1" x14ac:dyDescent="0.15"/>
  </sheetData>
  <sheetProtection algorithmName="SHA-512" hashValue="nlmaQvuGst7Hlb8o5P7diyJwxRV849IgJTnZqanPwIqdUDm49IDheAVyw9kPDLaUzitjF1UVPuJ4BON/WOkJEg==" saltValue="i317jvqxIn0BBZbBEoFN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55095</v>
      </c>
      <c r="E3" s="161"/>
      <c r="F3" s="162">
        <v>119685</v>
      </c>
      <c r="G3" s="163"/>
      <c r="H3" s="164"/>
    </row>
    <row r="4" spans="1:8" x14ac:dyDescent="0.15">
      <c r="A4" s="165"/>
      <c r="B4" s="166"/>
      <c r="C4" s="167"/>
      <c r="D4" s="168">
        <v>46653</v>
      </c>
      <c r="E4" s="169"/>
      <c r="F4" s="170">
        <v>68464</v>
      </c>
      <c r="G4" s="171"/>
      <c r="H4" s="172"/>
    </row>
    <row r="5" spans="1:8" x14ac:dyDescent="0.15">
      <c r="A5" s="153" t="s">
        <v>534</v>
      </c>
      <c r="B5" s="158"/>
      <c r="C5" s="159"/>
      <c r="D5" s="160">
        <v>11946</v>
      </c>
      <c r="E5" s="161"/>
      <c r="F5" s="162">
        <v>109920</v>
      </c>
      <c r="G5" s="163"/>
      <c r="H5" s="164"/>
    </row>
    <row r="6" spans="1:8" x14ac:dyDescent="0.15">
      <c r="A6" s="165"/>
      <c r="B6" s="166"/>
      <c r="C6" s="167"/>
      <c r="D6" s="168">
        <v>7940</v>
      </c>
      <c r="E6" s="169"/>
      <c r="F6" s="170">
        <v>62739</v>
      </c>
      <c r="G6" s="171"/>
      <c r="H6" s="172"/>
    </row>
    <row r="7" spans="1:8" x14ac:dyDescent="0.15">
      <c r="A7" s="153" t="s">
        <v>535</v>
      </c>
      <c r="B7" s="158"/>
      <c r="C7" s="159"/>
      <c r="D7" s="160">
        <v>31419</v>
      </c>
      <c r="E7" s="161"/>
      <c r="F7" s="162">
        <v>119882</v>
      </c>
      <c r="G7" s="163"/>
      <c r="H7" s="164"/>
    </row>
    <row r="8" spans="1:8" x14ac:dyDescent="0.15">
      <c r="A8" s="165"/>
      <c r="B8" s="166"/>
      <c r="C8" s="167"/>
      <c r="D8" s="168">
        <v>27064</v>
      </c>
      <c r="E8" s="169"/>
      <c r="F8" s="170">
        <v>66481</v>
      </c>
      <c r="G8" s="171"/>
      <c r="H8" s="172"/>
    </row>
    <row r="9" spans="1:8" x14ac:dyDescent="0.15">
      <c r="A9" s="153" t="s">
        <v>536</v>
      </c>
      <c r="B9" s="158"/>
      <c r="C9" s="159"/>
      <c r="D9" s="160">
        <v>53230</v>
      </c>
      <c r="E9" s="161"/>
      <c r="F9" s="162">
        <v>116162</v>
      </c>
      <c r="G9" s="163"/>
      <c r="H9" s="164"/>
    </row>
    <row r="10" spans="1:8" x14ac:dyDescent="0.15">
      <c r="A10" s="165"/>
      <c r="B10" s="166"/>
      <c r="C10" s="167"/>
      <c r="D10" s="168">
        <v>27256</v>
      </c>
      <c r="E10" s="169"/>
      <c r="F10" s="170">
        <v>61562</v>
      </c>
      <c r="G10" s="171"/>
      <c r="H10" s="172"/>
    </row>
    <row r="11" spans="1:8" x14ac:dyDescent="0.15">
      <c r="A11" s="153" t="s">
        <v>537</v>
      </c>
      <c r="B11" s="158"/>
      <c r="C11" s="159"/>
      <c r="D11" s="160">
        <v>76441</v>
      </c>
      <c r="E11" s="161"/>
      <c r="F11" s="162">
        <v>121449</v>
      </c>
      <c r="G11" s="163"/>
      <c r="H11" s="164"/>
    </row>
    <row r="12" spans="1:8" x14ac:dyDescent="0.15">
      <c r="A12" s="165"/>
      <c r="B12" s="166"/>
      <c r="C12" s="173"/>
      <c r="D12" s="168">
        <v>44712</v>
      </c>
      <c r="E12" s="169"/>
      <c r="F12" s="170">
        <v>62922</v>
      </c>
      <c r="G12" s="171"/>
      <c r="H12" s="172"/>
    </row>
    <row r="13" spans="1:8" x14ac:dyDescent="0.15">
      <c r="A13" s="153"/>
      <c r="B13" s="158"/>
      <c r="C13" s="174"/>
      <c r="D13" s="175">
        <v>45626</v>
      </c>
      <c r="E13" s="176"/>
      <c r="F13" s="177">
        <v>117420</v>
      </c>
      <c r="G13" s="178"/>
      <c r="H13" s="164"/>
    </row>
    <row r="14" spans="1:8" x14ac:dyDescent="0.15">
      <c r="A14" s="165"/>
      <c r="B14" s="166"/>
      <c r="C14" s="167"/>
      <c r="D14" s="168">
        <v>30725</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20.89</v>
      </c>
      <c r="C19" s="179">
        <f>ROUND(VALUE(SUBSTITUTE(実質収支比率等に係る経年分析!G$48,"▲","-")),2)</f>
        <v>26.09</v>
      </c>
      <c r="D19" s="179">
        <f>ROUND(VALUE(SUBSTITUTE(実質収支比率等に係る経年分析!H$48,"▲","-")),2)</f>
        <v>18.510000000000002</v>
      </c>
      <c r="E19" s="179">
        <f>ROUND(VALUE(SUBSTITUTE(実質収支比率等に係る経年分析!I$48,"▲","-")),2)</f>
        <v>5.62</v>
      </c>
      <c r="F19" s="179">
        <f>ROUND(VALUE(SUBSTITUTE(実質収支比率等に係る経年分析!J$48,"▲","-")),2)</f>
        <v>4.8</v>
      </c>
    </row>
    <row r="20" spans="1:11" x14ac:dyDescent="0.15">
      <c r="A20" s="179" t="s">
        <v>55</v>
      </c>
      <c r="B20" s="179">
        <f>ROUND(VALUE(SUBSTITUTE(実質収支比率等に係る経年分析!F$47,"▲","-")),2)</f>
        <v>43.56</v>
      </c>
      <c r="C20" s="179">
        <f>ROUND(VALUE(SUBSTITUTE(実質収支比率等に係る経年分析!G$47,"▲","-")),2)</f>
        <v>42.09</v>
      </c>
      <c r="D20" s="179">
        <f>ROUND(VALUE(SUBSTITUTE(実質収支比率等に係る経年分析!H$47,"▲","-")),2)</f>
        <v>44.55</v>
      </c>
      <c r="E20" s="179">
        <f>ROUND(VALUE(SUBSTITUTE(実質収支比率等に係る経年分析!I$47,"▲","-")),2)</f>
        <v>43.92</v>
      </c>
      <c r="F20" s="179">
        <f>ROUND(VALUE(SUBSTITUTE(実質収支比率等に係る経年分析!J$47,"▲","-")),2)</f>
        <v>32.549999999999997</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6.02</v>
      </c>
      <c r="D21" s="179">
        <f>IF(ISNUMBER(VALUE(SUBSTITUTE(実質収支比率等に係る経年分析!H$49,"▲","-"))),ROUND(VALUE(SUBSTITUTE(実質収支比率等に係る経年分析!H$49,"▲","-")),2),NA())</f>
        <v>-8.98</v>
      </c>
      <c r="E21" s="179">
        <f>IF(ISNUMBER(VALUE(SUBSTITUTE(実質収支比率等に係る経年分析!I$49,"▲","-"))),ROUND(VALUE(SUBSTITUTE(実質収支比率等に係る経年分析!I$49,"▲","-")),2),NA())</f>
        <v>-12.6</v>
      </c>
      <c r="F21" s="179">
        <f>IF(ISNUMBER(VALUE(SUBSTITUTE(実質収支比率等に係る経年分析!J$49,"▲","-"))),ROUND(VALUE(SUBSTITUTE(実質収支比率等に係る経年分析!J$49,"▲","-")),2),NA())</f>
        <v>-12.01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5.94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17.079999999999998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16.899999999999999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16.260000000000002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16.12</v>
      </c>
    </row>
    <row r="35" spans="1:16" x14ac:dyDescent="0.15">
      <c r="A35" s="180" t="str">
        <f>IF(連結実質赤字比率に係る赤字・黒字の構成分析!C$35="",NA(),連結実質赤字比率に係る赤字・黒字の構成分析!C$35)</f>
        <v>住宅新築資金等貸付事業特別会計</v>
      </c>
      <c r="B35" s="180">
        <f>IF(ROUND(VALUE(SUBSTITUTE(連結実質赤字比率に係る赤字・黒字の構成分析!F$35,"▲", "-")), 2) &lt; 0, ABS(ROUND(VALUE(SUBSTITUTE(連結実質赤字比率に係る赤字・黒字の構成分析!F$35,"▲", "-")), 2)), NA())</f>
        <v>1.1299999999999999</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1.1100000000000001</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1.1000000000000001</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1.1200000000000001</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1.1399999999999999</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3.49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4.28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2.91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448</v>
      </c>
      <c r="E42" s="181"/>
      <c r="F42" s="181"/>
      <c r="G42" s="181">
        <f>'実質公債費比率（分子）の構造'!L$52</f>
        <v>415</v>
      </c>
      <c r="H42" s="181"/>
      <c r="I42" s="181"/>
      <c r="J42" s="181">
        <f>'実質公債費比率（分子）の構造'!M$52</f>
        <v>331</v>
      </c>
      <c r="K42" s="181"/>
      <c r="L42" s="181"/>
      <c r="M42" s="181">
        <f>'実質公債費比率（分子）の構造'!N$52</f>
        <v>345</v>
      </c>
      <c r="N42" s="181"/>
      <c r="O42" s="181"/>
      <c r="P42" s="181">
        <f>'実質公債費比率（分子）の構造'!O$52</f>
        <v>346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v>
      </c>
      <c r="C45" s="181"/>
      <c r="D45" s="181"/>
      <c r="E45" s="181">
        <f>'実質公債費比率（分子）の構造'!L$49</f>
        <v>4</v>
      </c>
      <c r="F45" s="181"/>
      <c r="G45" s="181"/>
      <c r="H45" s="181">
        <f>'実質公債費比率（分子）の構造'!M$49</f>
        <v>5</v>
      </c>
      <c r="I45" s="181"/>
      <c r="J45" s="181"/>
      <c r="K45" s="181">
        <f>'実質公債費比率（分子）の構造'!N$49</f>
        <v>5</v>
      </c>
      <c r="L45" s="181"/>
      <c r="M45" s="181"/>
      <c r="N45" s="181">
        <f>'実質公債費比率（分子）の構造'!O$49</f>
        <v>6</v>
      </c>
      <c r="O45" s="181"/>
      <c r="P45" s="181"/>
    </row>
    <row r="46" spans="1:16" x14ac:dyDescent="0.15">
      <c r="A46" s="181" t="s">
        <v>67</v>
      </c>
      <c r="B46" s="181">
        <f>'実質公債費比率（分子）の構造'!K$48</f>
        <v>80</v>
      </c>
      <c r="C46" s="181"/>
      <c r="D46" s="181"/>
      <c r="E46" s="181">
        <f>'実質公債費比率（分子）の構造'!L$48</f>
        <v>90</v>
      </c>
      <c r="F46" s="181"/>
      <c r="G46" s="181"/>
      <c r="H46" s="181">
        <f>'実質公債費比率（分子）の構造'!M$48</f>
        <v>81</v>
      </c>
      <c r="I46" s="181"/>
      <c r="J46" s="181"/>
      <c r="K46" s="181">
        <f>'実質公債費比率（分子）の構造'!N$48</f>
        <v>99</v>
      </c>
      <c r="L46" s="181"/>
      <c r="M46" s="181"/>
      <c r="N46" s="181">
        <f>'実質公債費比率（分子）の構造'!O$48</f>
        <v>105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407</v>
      </c>
      <c r="C49" s="181"/>
      <c r="D49" s="181"/>
      <c r="E49" s="181">
        <f>'実質公債費比率（分子）の構造'!L$45</f>
        <v>375</v>
      </c>
      <c r="F49" s="181"/>
      <c r="G49" s="181"/>
      <c r="H49" s="181">
        <f>'実質公債費比率（分子）の構造'!M$45</f>
        <v>361</v>
      </c>
      <c r="I49" s="181"/>
      <c r="J49" s="181"/>
      <c r="K49" s="181">
        <f>'実質公債費比率（分子）の構造'!N$45</f>
        <v>362</v>
      </c>
      <c r="L49" s="181"/>
      <c r="M49" s="181"/>
      <c r="N49" s="181">
        <f>'実質公債費比率（分子）の構造'!O$45</f>
        <v>355</v>
      </c>
      <c r="O49" s="181"/>
      <c r="P49" s="181"/>
    </row>
    <row r="50" spans="1:16" x14ac:dyDescent="0.15">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54</v>
      </c>
      <c r="G50" s="181" t="e">
        <f>NA()</f>
        <v>#N/A</v>
      </c>
      <c r="H50" s="181" t="e">
        <f>NA()</f>
        <v>#N/A</v>
      </c>
      <c r="I50" s="181">
        <f>IF(ISNUMBER('実質公債費比率（分子）の構造'!M$53),'実質公債費比率（分子）の構造'!M$53,NA())</f>
        <v>116</v>
      </c>
      <c r="J50" s="181" t="e">
        <f>NA()</f>
        <v>#N/A</v>
      </c>
      <c r="K50" s="181" t="e">
        <f>NA()</f>
        <v>#N/A</v>
      </c>
      <c r="L50" s="181">
        <f>IF(ISNUMBER('実質公債費比率（分子）の構造'!N$53),'実質公債費比率（分子）の構造'!N$53,NA())</f>
        <v>121</v>
      </c>
      <c r="M50" s="181" t="e">
        <f>NA()</f>
        <v>#N/A</v>
      </c>
      <c r="N50" s="181" t="e">
        <f>NA()</f>
        <v>#N/A</v>
      </c>
      <c r="O50" s="181">
        <f>IF(ISNUMBER('実質公債費比率（分子）の構造'!O$53),'実質公債費比率（分子）の構造'!O$53,NA())</f>
        <v>120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3929</v>
      </c>
      <c r="E56" s="180"/>
      <c r="F56" s="180"/>
      <c r="G56" s="180">
        <f>'将来負担比率（分子）の構造'!J$52</f>
        <v>3746</v>
      </c>
      <c r="H56" s="180"/>
      <c r="I56" s="180"/>
      <c r="J56" s="180">
        <f>'将来負担比率（分子）の構造'!K$52</f>
        <v>3582</v>
      </c>
      <c r="K56" s="180"/>
      <c r="L56" s="180"/>
      <c r="M56" s="180">
        <f>'将来負担比率（分子）の構造'!L$52</f>
        <v>3424</v>
      </c>
      <c r="N56" s="180"/>
      <c r="O56" s="180"/>
      <c r="P56" s="180">
        <f>'将来負担比率（分子）の構造'!M$52</f>
        <v>3366</v>
      </c>
    </row>
    <row r="57" spans="1:16" x14ac:dyDescent="0.15">
      <c r="A57" s="180" t="s">
        <v>42</v>
      </c>
      <c r="B57" s="180"/>
      <c r="C57" s="180"/>
      <c r="D57" s="180">
        <f>'将来負担比率（分子）の構造'!I$51</f>
        <v>25</v>
      </c>
      <c r="E57" s="180"/>
      <c r="F57" s="180"/>
      <c r="G57" s="180">
        <f>'将来負担比率（分子）の構造'!J$51</f>
        <v>11</v>
      </c>
      <c r="H57" s="180"/>
      <c r="I57" s="180"/>
      <c r="J57" s="180">
        <f>'将来負担比率（分子）の構造'!K$51</f>
        <v>7</v>
      </c>
      <c r="K57" s="180"/>
      <c r="L57" s="180"/>
      <c r="M57" s="180">
        <f>'将来負担比率（分子）の構造'!L$51</f>
        <v>6</v>
      </c>
      <c r="N57" s="180"/>
      <c r="O57" s="180"/>
      <c r="P57" s="180">
        <f>'将来負担比率（分子）の構造'!M$51</f>
        <v>13</v>
      </c>
    </row>
    <row r="58" spans="1:16" x14ac:dyDescent="0.15">
      <c r="A58" s="180" t="s">
        <v>41</v>
      </c>
      <c r="B58" s="180"/>
      <c r="C58" s="180"/>
      <c r="D58" s="180">
        <f>'将来負担比率（分子）の構造'!I$50</f>
        <v>1697</v>
      </c>
      <c r="E58" s="180"/>
      <c r="F58" s="180"/>
      <c r="G58" s="180">
        <f>'将来負担比率（分子）の構造'!J$50</f>
        <v>1652</v>
      </c>
      <c r="H58" s="180"/>
      <c r="I58" s="180"/>
      <c r="J58" s="180">
        <f>'将来負担比率（分子）の構造'!K$50</f>
        <v>1655</v>
      </c>
      <c r="K58" s="180"/>
      <c r="L58" s="180"/>
      <c r="M58" s="180">
        <f>'将来負担比率（分子）の構造'!L$50</f>
        <v>1654</v>
      </c>
      <c r="N58" s="180"/>
      <c r="O58" s="180"/>
      <c r="P58" s="180">
        <f>'将来負担比率（分子）の構造'!M$50</f>
        <v>1210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498</v>
      </c>
      <c r="C62" s="180"/>
      <c r="D62" s="180"/>
      <c r="E62" s="180">
        <f>'将来負担比率（分子）の構造'!J$45</f>
        <v>365</v>
      </c>
      <c r="F62" s="180"/>
      <c r="G62" s="180"/>
      <c r="H62" s="180">
        <f>'将来負担比率（分子）の構造'!K$45</f>
        <v>317</v>
      </c>
      <c r="I62" s="180"/>
      <c r="J62" s="180"/>
      <c r="K62" s="180">
        <f>'将来負担比率（分子）の構造'!L$45</f>
        <v>349</v>
      </c>
      <c r="L62" s="180"/>
      <c r="M62" s="180"/>
      <c r="N62" s="180">
        <f>'将来負担比率（分子）の構造'!M$45</f>
        <v>281</v>
      </c>
      <c r="O62" s="180"/>
      <c r="P62" s="180"/>
    </row>
    <row r="63" spans="1:16" x14ac:dyDescent="0.15">
      <c r="A63" s="180" t="s">
        <v>34</v>
      </c>
      <c r="B63" s="180">
        <f>'将来負担比率（分子）の構造'!I$44</f>
        <v>47</v>
      </c>
      <c r="C63" s="180"/>
      <c r="D63" s="180"/>
      <c r="E63" s="180">
        <f>'将来負担比率（分子）の構造'!J$44</f>
        <v>60</v>
      </c>
      <c r="F63" s="180"/>
      <c r="G63" s="180"/>
      <c r="H63" s="180">
        <f>'将来負担比率（分子）の構造'!K$44</f>
        <v>59</v>
      </c>
      <c r="I63" s="180"/>
      <c r="J63" s="180"/>
      <c r="K63" s="180">
        <f>'将来負担比率（分子）の構造'!L$44</f>
        <v>69</v>
      </c>
      <c r="L63" s="180"/>
      <c r="M63" s="180"/>
      <c r="N63" s="180">
        <f>'将来負担比率（分子）の構造'!M$44</f>
        <v>70</v>
      </c>
      <c r="O63" s="180"/>
      <c r="P63" s="180"/>
    </row>
    <row r="64" spans="1:16" x14ac:dyDescent="0.15">
      <c r="A64" s="180" t="s">
        <v>33</v>
      </c>
      <c r="B64" s="180">
        <f>'将来負担比率（分子）の構造'!I$43</f>
        <v>1476</v>
      </c>
      <c r="C64" s="180"/>
      <c r="D64" s="180"/>
      <c r="E64" s="180">
        <f>'将来負担比率（分子）の構造'!J$43</f>
        <v>1318</v>
      </c>
      <c r="F64" s="180"/>
      <c r="G64" s="180"/>
      <c r="H64" s="180">
        <f>'将来負担比率（分子）の構造'!K$43</f>
        <v>1285</v>
      </c>
      <c r="I64" s="180"/>
      <c r="J64" s="180"/>
      <c r="K64" s="180">
        <f>'将来負担比率（分子）の構造'!L$43</f>
        <v>1625</v>
      </c>
      <c r="L64" s="180"/>
      <c r="M64" s="180"/>
      <c r="N64" s="180">
        <f>'将来負担比率（分子）の構造'!M$43</f>
        <v>1653</v>
      </c>
      <c r="O64" s="180"/>
      <c r="P64" s="180"/>
    </row>
    <row r="65" spans="1:16" x14ac:dyDescent="0.15">
      <c r="A65" s="180" t="s">
        <v>32</v>
      </c>
      <c r="B65" s="180">
        <f>'将来負担比率（分子）の構造'!I$42</f>
        <v>37</v>
      </c>
      <c r="C65" s="180"/>
      <c r="D65" s="180"/>
      <c r="E65" s="180">
        <f>'将来負担比率（分子）の構造'!J$42</f>
        <v>38</v>
      </c>
      <c r="F65" s="180"/>
      <c r="G65" s="180"/>
      <c r="H65" s="180">
        <f>'将来負担比率（分子）の構造'!K$42</f>
        <v>23</v>
      </c>
      <c r="I65" s="180"/>
      <c r="J65" s="180"/>
      <c r="K65" s="180">
        <f>'将来負担比率（分子）の構造'!L$42</f>
        <v>23</v>
      </c>
      <c r="L65" s="180"/>
      <c r="M65" s="180"/>
      <c r="N65" s="180">
        <f>'将来負担比率（分子）の構造'!M$42</f>
        <v>23</v>
      </c>
      <c r="O65" s="180"/>
      <c r="P65" s="180"/>
    </row>
    <row r="66" spans="1:16" x14ac:dyDescent="0.15">
      <c r="A66" s="180" t="s">
        <v>31</v>
      </c>
      <c r="B66" s="180">
        <f>'将来負担比率（分子）の構造'!I$41</f>
        <v>3588</v>
      </c>
      <c r="C66" s="180"/>
      <c r="D66" s="180"/>
      <c r="E66" s="180">
        <f>'将来負担比率（分子）の構造'!J$41</f>
        <v>3422</v>
      </c>
      <c r="F66" s="180"/>
      <c r="G66" s="180"/>
      <c r="H66" s="180">
        <f>'将来負担比率（分子）の構造'!K$41</f>
        <v>3227</v>
      </c>
      <c r="I66" s="180"/>
      <c r="J66" s="180"/>
      <c r="K66" s="180">
        <f>'将来負担比率（分子）の構造'!L$41</f>
        <v>3085</v>
      </c>
      <c r="L66" s="180"/>
      <c r="M66" s="180"/>
      <c r="N66" s="180">
        <f>'将来負担比率（分子）の構造'!M$41</f>
        <v>3232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68</v>
      </c>
      <c r="M67" s="180" t="e">
        <f>NA()</f>
        <v>#N/A</v>
      </c>
      <c r="N67" s="180" t="e">
        <f>NA()</f>
        <v>#N/A</v>
      </c>
      <c r="O67" s="180">
        <f>IF(ISNUMBER('将来負担比率（分子）の構造'!M$53), IF('将来負担比率（分子）の構造'!M$53 &lt; 0, 0, '将来負担比率（分子）の構造'!M$53), NA())</f>
        <v>670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974</v>
      </c>
      <c r="C72" s="184">
        <f>基金残高に係る経年分析!G55</f>
        <v>975</v>
      </c>
      <c r="D72" s="184">
        <f>基金残高に係る経年分析!H55</f>
        <v>725</v>
      </c>
    </row>
    <row r="73" spans="1:16" x14ac:dyDescent="0.15">
      <c r="A73" s="183" t="s">
        <v>78</v>
      </c>
      <c r="B73" s="184">
        <f>基金残高に係る経年分析!F56</f>
        <v>484</v>
      </c>
      <c r="C73" s="184">
        <f>基金残高に係る経年分析!G56</f>
        <v>484</v>
      </c>
      <c r="D73" s="184">
        <f>基金残高に係る経年分析!H56</f>
        <v>485</v>
      </c>
    </row>
    <row r="74" spans="1:16" x14ac:dyDescent="0.15">
      <c r="A74" s="183" t="s">
        <v>79</v>
      </c>
      <c r="B74" s="184">
        <f>基金残高に係る経年分析!F57</f>
        <v>233</v>
      </c>
      <c r="C74" s="184">
        <f>基金残高に係る経年分析!G57</f>
        <v>234</v>
      </c>
      <c r="D74" s="184">
        <f>基金残高に係る経年分析!H57</f>
        <v>229</v>
      </c>
    </row>
  </sheetData>
  <sheetProtection algorithmName="SHA-512" hashValue="6IA9eCDW6Ba2RcRA/W9nYjQyDuKSdOhRx5d05E5VGMcQOTK3Xa0oXsemfhDsHNRxiNXGGiak9Sl5w/FCss2HVg==" saltValue="dhCZnFvKBt4BNzF+Bkm9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720283</v>
      </c>
      <c r="S5" s="631"/>
      <c r="T5" s="631"/>
      <c r="U5" s="631"/>
      <c r="V5" s="631"/>
      <c r="W5" s="631"/>
      <c r="X5" s="631"/>
      <c r="Y5" s="632"/>
      <c r="Z5" s="633">
        <v>19.3</v>
      </c>
      <c r="AA5" s="633"/>
      <c r="AB5" s="633"/>
      <c r="AC5" s="633"/>
      <c r="AD5" s="634">
        <v>720283</v>
      </c>
      <c r="AE5" s="634"/>
      <c r="AF5" s="634"/>
      <c r="AG5" s="634"/>
      <c r="AH5" s="634"/>
      <c r="AI5" s="634"/>
      <c r="AJ5" s="634"/>
      <c r="AK5" s="634"/>
      <c r="AL5" s="635">
        <v>33.6</v>
      </c>
      <c r="AM5" s="636"/>
      <c r="AN5" s="636"/>
      <c r="AO5" s="637"/>
      <c r="AP5" s="627" t="s">
        <v>225</v>
      </c>
      <c r="AQ5" s="628"/>
      <c r="AR5" s="628"/>
      <c r="AS5" s="628"/>
      <c r="AT5" s="628"/>
      <c r="AU5" s="628"/>
      <c r="AV5" s="628"/>
      <c r="AW5" s="628"/>
      <c r="AX5" s="628"/>
      <c r="AY5" s="628"/>
      <c r="AZ5" s="628"/>
      <c r="BA5" s="628"/>
      <c r="BB5" s="628"/>
      <c r="BC5" s="628"/>
      <c r="BD5" s="628"/>
      <c r="BE5" s="628"/>
      <c r="BF5" s="629"/>
      <c r="BG5" s="641">
        <v>720283</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24750</v>
      </c>
      <c r="S6" s="642"/>
      <c r="T6" s="642"/>
      <c r="U6" s="642"/>
      <c r="V6" s="642"/>
      <c r="W6" s="642"/>
      <c r="X6" s="642"/>
      <c r="Y6" s="643"/>
      <c r="Z6" s="644">
        <v>0.7</v>
      </c>
      <c r="AA6" s="644"/>
      <c r="AB6" s="644"/>
      <c r="AC6" s="644"/>
      <c r="AD6" s="645">
        <v>24750</v>
      </c>
      <c r="AE6" s="645"/>
      <c r="AF6" s="645"/>
      <c r="AG6" s="645"/>
      <c r="AH6" s="645"/>
      <c r="AI6" s="645"/>
      <c r="AJ6" s="645"/>
      <c r="AK6" s="645"/>
      <c r="AL6" s="646">
        <v>1.2</v>
      </c>
      <c r="AM6" s="647"/>
      <c r="AN6" s="647"/>
      <c r="AO6" s="648"/>
      <c r="AP6" s="638" t="s">
        <v>230</v>
      </c>
      <c r="AQ6" s="639"/>
      <c r="AR6" s="639"/>
      <c r="AS6" s="639"/>
      <c r="AT6" s="639"/>
      <c r="AU6" s="639"/>
      <c r="AV6" s="639"/>
      <c r="AW6" s="639"/>
      <c r="AX6" s="639"/>
      <c r="AY6" s="639"/>
      <c r="AZ6" s="639"/>
      <c r="BA6" s="639"/>
      <c r="BB6" s="639"/>
      <c r="BC6" s="639"/>
      <c r="BD6" s="639"/>
      <c r="BE6" s="639"/>
      <c r="BF6" s="640"/>
      <c r="BG6" s="641">
        <v>720283</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76947</v>
      </c>
      <c r="CS6" s="642"/>
      <c r="CT6" s="642"/>
      <c r="CU6" s="642"/>
      <c r="CV6" s="642"/>
      <c r="CW6" s="642"/>
      <c r="CX6" s="642"/>
      <c r="CY6" s="643"/>
      <c r="CZ6" s="635">
        <v>2.2000000000000002</v>
      </c>
      <c r="DA6" s="636"/>
      <c r="DB6" s="636"/>
      <c r="DC6" s="655"/>
      <c r="DD6" s="650" t="s">
        <v>127</v>
      </c>
      <c r="DE6" s="642"/>
      <c r="DF6" s="642"/>
      <c r="DG6" s="642"/>
      <c r="DH6" s="642"/>
      <c r="DI6" s="642"/>
      <c r="DJ6" s="642"/>
      <c r="DK6" s="642"/>
      <c r="DL6" s="642"/>
      <c r="DM6" s="642"/>
      <c r="DN6" s="642"/>
      <c r="DO6" s="642"/>
      <c r="DP6" s="643"/>
      <c r="DQ6" s="650">
        <v>76947</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2037</v>
      </c>
      <c r="S7" s="642"/>
      <c r="T7" s="642"/>
      <c r="U7" s="642"/>
      <c r="V7" s="642"/>
      <c r="W7" s="642"/>
      <c r="X7" s="642"/>
      <c r="Y7" s="643"/>
      <c r="Z7" s="644">
        <v>0.1</v>
      </c>
      <c r="AA7" s="644"/>
      <c r="AB7" s="644"/>
      <c r="AC7" s="644"/>
      <c r="AD7" s="645">
        <v>2037</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337732</v>
      </c>
      <c r="BH7" s="642"/>
      <c r="BI7" s="642"/>
      <c r="BJ7" s="642"/>
      <c r="BK7" s="642"/>
      <c r="BL7" s="642"/>
      <c r="BM7" s="642"/>
      <c r="BN7" s="643"/>
      <c r="BO7" s="644">
        <v>46.9</v>
      </c>
      <c r="BP7" s="644"/>
      <c r="BQ7" s="644"/>
      <c r="BR7" s="644"/>
      <c r="BS7" s="645" t="s">
        <v>234</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652395</v>
      </c>
      <c r="CS7" s="642"/>
      <c r="CT7" s="642"/>
      <c r="CU7" s="642"/>
      <c r="CV7" s="642"/>
      <c r="CW7" s="642"/>
      <c r="CX7" s="642"/>
      <c r="CY7" s="643"/>
      <c r="CZ7" s="644">
        <v>18.399999999999999</v>
      </c>
      <c r="DA7" s="644"/>
      <c r="DB7" s="644"/>
      <c r="DC7" s="644"/>
      <c r="DD7" s="650">
        <v>109996</v>
      </c>
      <c r="DE7" s="642"/>
      <c r="DF7" s="642"/>
      <c r="DG7" s="642"/>
      <c r="DH7" s="642"/>
      <c r="DI7" s="642"/>
      <c r="DJ7" s="642"/>
      <c r="DK7" s="642"/>
      <c r="DL7" s="642"/>
      <c r="DM7" s="642"/>
      <c r="DN7" s="642"/>
      <c r="DO7" s="642"/>
      <c r="DP7" s="643"/>
      <c r="DQ7" s="650">
        <v>528746</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6395</v>
      </c>
      <c r="S8" s="642"/>
      <c r="T8" s="642"/>
      <c r="U8" s="642"/>
      <c r="V8" s="642"/>
      <c r="W8" s="642"/>
      <c r="X8" s="642"/>
      <c r="Y8" s="643"/>
      <c r="Z8" s="644">
        <v>0.2</v>
      </c>
      <c r="AA8" s="644"/>
      <c r="AB8" s="644"/>
      <c r="AC8" s="644"/>
      <c r="AD8" s="645">
        <v>6395</v>
      </c>
      <c r="AE8" s="645"/>
      <c r="AF8" s="645"/>
      <c r="AG8" s="645"/>
      <c r="AH8" s="645"/>
      <c r="AI8" s="645"/>
      <c r="AJ8" s="645"/>
      <c r="AK8" s="645"/>
      <c r="AL8" s="646">
        <v>0.3</v>
      </c>
      <c r="AM8" s="647"/>
      <c r="AN8" s="647"/>
      <c r="AO8" s="648"/>
      <c r="AP8" s="638" t="s">
        <v>237</v>
      </c>
      <c r="AQ8" s="639"/>
      <c r="AR8" s="639"/>
      <c r="AS8" s="639"/>
      <c r="AT8" s="639"/>
      <c r="AU8" s="639"/>
      <c r="AV8" s="639"/>
      <c r="AW8" s="639"/>
      <c r="AX8" s="639"/>
      <c r="AY8" s="639"/>
      <c r="AZ8" s="639"/>
      <c r="BA8" s="639"/>
      <c r="BB8" s="639"/>
      <c r="BC8" s="639"/>
      <c r="BD8" s="639"/>
      <c r="BE8" s="639"/>
      <c r="BF8" s="640"/>
      <c r="BG8" s="641">
        <v>12452</v>
      </c>
      <c r="BH8" s="642"/>
      <c r="BI8" s="642"/>
      <c r="BJ8" s="642"/>
      <c r="BK8" s="642"/>
      <c r="BL8" s="642"/>
      <c r="BM8" s="642"/>
      <c r="BN8" s="643"/>
      <c r="BO8" s="644">
        <v>1.7</v>
      </c>
      <c r="BP8" s="644"/>
      <c r="BQ8" s="644"/>
      <c r="BR8" s="644"/>
      <c r="BS8" s="650" t="s">
        <v>234</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926637</v>
      </c>
      <c r="CS8" s="642"/>
      <c r="CT8" s="642"/>
      <c r="CU8" s="642"/>
      <c r="CV8" s="642"/>
      <c r="CW8" s="642"/>
      <c r="CX8" s="642"/>
      <c r="CY8" s="643"/>
      <c r="CZ8" s="644">
        <v>26.2</v>
      </c>
      <c r="DA8" s="644"/>
      <c r="DB8" s="644"/>
      <c r="DC8" s="644"/>
      <c r="DD8" s="650">
        <v>3216</v>
      </c>
      <c r="DE8" s="642"/>
      <c r="DF8" s="642"/>
      <c r="DG8" s="642"/>
      <c r="DH8" s="642"/>
      <c r="DI8" s="642"/>
      <c r="DJ8" s="642"/>
      <c r="DK8" s="642"/>
      <c r="DL8" s="642"/>
      <c r="DM8" s="642"/>
      <c r="DN8" s="642"/>
      <c r="DO8" s="642"/>
      <c r="DP8" s="643"/>
      <c r="DQ8" s="650">
        <v>589008</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5123</v>
      </c>
      <c r="S9" s="642"/>
      <c r="T9" s="642"/>
      <c r="U9" s="642"/>
      <c r="V9" s="642"/>
      <c r="W9" s="642"/>
      <c r="X9" s="642"/>
      <c r="Y9" s="643"/>
      <c r="Z9" s="644">
        <v>0.1</v>
      </c>
      <c r="AA9" s="644"/>
      <c r="AB9" s="644"/>
      <c r="AC9" s="644"/>
      <c r="AD9" s="645">
        <v>5123</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285272</v>
      </c>
      <c r="BH9" s="642"/>
      <c r="BI9" s="642"/>
      <c r="BJ9" s="642"/>
      <c r="BK9" s="642"/>
      <c r="BL9" s="642"/>
      <c r="BM9" s="642"/>
      <c r="BN9" s="643"/>
      <c r="BO9" s="644">
        <v>39.6</v>
      </c>
      <c r="BP9" s="644"/>
      <c r="BQ9" s="644"/>
      <c r="BR9" s="644"/>
      <c r="BS9" s="650" t="s">
        <v>234</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339088</v>
      </c>
      <c r="CS9" s="642"/>
      <c r="CT9" s="642"/>
      <c r="CU9" s="642"/>
      <c r="CV9" s="642"/>
      <c r="CW9" s="642"/>
      <c r="CX9" s="642"/>
      <c r="CY9" s="643"/>
      <c r="CZ9" s="644">
        <v>9.6</v>
      </c>
      <c r="DA9" s="644"/>
      <c r="DB9" s="644"/>
      <c r="DC9" s="644"/>
      <c r="DD9" s="650" t="s">
        <v>234</v>
      </c>
      <c r="DE9" s="642"/>
      <c r="DF9" s="642"/>
      <c r="DG9" s="642"/>
      <c r="DH9" s="642"/>
      <c r="DI9" s="642"/>
      <c r="DJ9" s="642"/>
      <c r="DK9" s="642"/>
      <c r="DL9" s="642"/>
      <c r="DM9" s="642"/>
      <c r="DN9" s="642"/>
      <c r="DO9" s="642"/>
      <c r="DP9" s="643"/>
      <c r="DQ9" s="650">
        <v>329584</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234</v>
      </c>
      <c r="AA10" s="644"/>
      <c r="AB10" s="644"/>
      <c r="AC10" s="644"/>
      <c r="AD10" s="645" t="s">
        <v>127</v>
      </c>
      <c r="AE10" s="645"/>
      <c r="AF10" s="645"/>
      <c r="AG10" s="645"/>
      <c r="AH10" s="645"/>
      <c r="AI10" s="645"/>
      <c r="AJ10" s="645"/>
      <c r="AK10" s="645"/>
      <c r="AL10" s="646" t="s">
        <v>127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9994</v>
      </c>
      <c r="BH10" s="642"/>
      <c r="BI10" s="642"/>
      <c r="BJ10" s="642"/>
      <c r="BK10" s="642"/>
      <c r="BL10" s="642"/>
      <c r="BM10" s="642"/>
      <c r="BN10" s="643"/>
      <c r="BO10" s="644">
        <v>1.4</v>
      </c>
      <c r="BP10" s="644"/>
      <c r="BQ10" s="644"/>
      <c r="BR10" s="644"/>
      <c r="BS10" s="650" t="s">
        <v>234</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234</v>
      </c>
      <c r="CS10" s="642"/>
      <c r="CT10" s="642"/>
      <c r="CU10" s="642"/>
      <c r="CV10" s="642"/>
      <c r="CW10" s="642"/>
      <c r="CX10" s="642"/>
      <c r="CY10" s="643"/>
      <c r="CZ10" s="644" t="s">
        <v>127</v>
      </c>
      <c r="DA10" s="644"/>
      <c r="DB10" s="644"/>
      <c r="DC10" s="644"/>
      <c r="DD10" s="650" t="s">
        <v>127</v>
      </c>
      <c r="DE10" s="642"/>
      <c r="DF10" s="642"/>
      <c r="DG10" s="642"/>
      <c r="DH10" s="642"/>
      <c r="DI10" s="642"/>
      <c r="DJ10" s="642"/>
      <c r="DK10" s="642"/>
      <c r="DL10" s="642"/>
      <c r="DM10" s="642"/>
      <c r="DN10" s="642"/>
      <c r="DO10" s="642"/>
      <c r="DP10" s="643"/>
      <c r="DQ10" s="650" t="s">
        <v>127</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234</v>
      </c>
      <c r="AA11" s="644"/>
      <c r="AB11" s="644"/>
      <c r="AC11" s="644"/>
      <c r="AD11" s="645" t="s">
        <v>127</v>
      </c>
      <c r="AE11" s="645"/>
      <c r="AF11" s="645"/>
      <c r="AG11" s="645"/>
      <c r="AH11" s="645"/>
      <c r="AI11" s="645"/>
      <c r="AJ11" s="645"/>
      <c r="AK11" s="645"/>
      <c r="AL11" s="646" t="s">
        <v>234</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30014</v>
      </c>
      <c r="BH11" s="642"/>
      <c r="BI11" s="642"/>
      <c r="BJ11" s="642"/>
      <c r="BK11" s="642"/>
      <c r="BL11" s="642"/>
      <c r="BM11" s="642"/>
      <c r="BN11" s="643"/>
      <c r="BO11" s="644">
        <v>4.2</v>
      </c>
      <c r="BP11" s="644"/>
      <c r="BQ11" s="644"/>
      <c r="BR11" s="644"/>
      <c r="BS11" s="650" t="s">
        <v>234</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179678</v>
      </c>
      <c r="CS11" s="642"/>
      <c r="CT11" s="642"/>
      <c r="CU11" s="642"/>
      <c r="CV11" s="642"/>
      <c r="CW11" s="642"/>
      <c r="CX11" s="642"/>
      <c r="CY11" s="643"/>
      <c r="CZ11" s="644">
        <v>5.0999999999999996</v>
      </c>
      <c r="DA11" s="644"/>
      <c r="DB11" s="644"/>
      <c r="DC11" s="644"/>
      <c r="DD11" s="650">
        <v>136385</v>
      </c>
      <c r="DE11" s="642"/>
      <c r="DF11" s="642"/>
      <c r="DG11" s="642"/>
      <c r="DH11" s="642"/>
      <c r="DI11" s="642"/>
      <c r="DJ11" s="642"/>
      <c r="DK11" s="642"/>
      <c r="DL11" s="642"/>
      <c r="DM11" s="642"/>
      <c r="DN11" s="642"/>
      <c r="DO11" s="642"/>
      <c r="DP11" s="643"/>
      <c r="DQ11" s="650">
        <v>84945</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115950</v>
      </c>
      <c r="S12" s="642"/>
      <c r="T12" s="642"/>
      <c r="U12" s="642"/>
      <c r="V12" s="642"/>
      <c r="W12" s="642"/>
      <c r="X12" s="642"/>
      <c r="Y12" s="643"/>
      <c r="Z12" s="644">
        <v>3.1</v>
      </c>
      <c r="AA12" s="644"/>
      <c r="AB12" s="644"/>
      <c r="AC12" s="644"/>
      <c r="AD12" s="645">
        <v>115950</v>
      </c>
      <c r="AE12" s="645"/>
      <c r="AF12" s="645"/>
      <c r="AG12" s="645"/>
      <c r="AH12" s="645"/>
      <c r="AI12" s="645"/>
      <c r="AJ12" s="645"/>
      <c r="AK12" s="645"/>
      <c r="AL12" s="646">
        <v>5.4</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333258</v>
      </c>
      <c r="BH12" s="642"/>
      <c r="BI12" s="642"/>
      <c r="BJ12" s="642"/>
      <c r="BK12" s="642"/>
      <c r="BL12" s="642"/>
      <c r="BM12" s="642"/>
      <c r="BN12" s="643"/>
      <c r="BO12" s="644">
        <v>46.3</v>
      </c>
      <c r="BP12" s="644"/>
      <c r="BQ12" s="644"/>
      <c r="BR12" s="644"/>
      <c r="BS12" s="650" t="s">
        <v>127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10357</v>
      </c>
      <c r="CS12" s="642"/>
      <c r="CT12" s="642"/>
      <c r="CU12" s="642"/>
      <c r="CV12" s="642"/>
      <c r="CW12" s="642"/>
      <c r="CX12" s="642"/>
      <c r="CY12" s="643"/>
      <c r="CZ12" s="644">
        <v>0.3</v>
      </c>
      <c r="DA12" s="644"/>
      <c r="DB12" s="644"/>
      <c r="DC12" s="644"/>
      <c r="DD12" s="650" t="s">
        <v>127</v>
      </c>
      <c r="DE12" s="642"/>
      <c r="DF12" s="642"/>
      <c r="DG12" s="642"/>
      <c r="DH12" s="642"/>
      <c r="DI12" s="642"/>
      <c r="DJ12" s="642"/>
      <c r="DK12" s="642"/>
      <c r="DL12" s="642"/>
      <c r="DM12" s="642"/>
      <c r="DN12" s="642"/>
      <c r="DO12" s="642"/>
      <c r="DP12" s="643"/>
      <c r="DQ12" s="650">
        <v>10357</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127</v>
      </c>
      <c r="AA13" s="644"/>
      <c r="AB13" s="644"/>
      <c r="AC13" s="644"/>
      <c r="AD13" s="645" t="s">
        <v>127</v>
      </c>
      <c r="AE13" s="645"/>
      <c r="AF13" s="645"/>
      <c r="AG13" s="645"/>
      <c r="AH13" s="645"/>
      <c r="AI13" s="645"/>
      <c r="AJ13" s="645"/>
      <c r="AK13" s="645"/>
      <c r="AL13" s="646" t="s">
        <v>234</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333258</v>
      </c>
      <c r="BH13" s="642"/>
      <c r="BI13" s="642"/>
      <c r="BJ13" s="642"/>
      <c r="BK13" s="642"/>
      <c r="BL13" s="642"/>
      <c r="BM13" s="642"/>
      <c r="BN13" s="643"/>
      <c r="BO13" s="644">
        <v>46.3</v>
      </c>
      <c r="BP13" s="644"/>
      <c r="BQ13" s="644"/>
      <c r="BR13" s="644"/>
      <c r="BS13" s="650" t="s">
        <v>127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463720</v>
      </c>
      <c r="CS13" s="642"/>
      <c r="CT13" s="642"/>
      <c r="CU13" s="642"/>
      <c r="CV13" s="642"/>
      <c r="CW13" s="642"/>
      <c r="CX13" s="642"/>
      <c r="CY13" s="643"/>
      <c r="CZ13" s="644">
        <v>13.1</v>
      </c>
      <c r="DA13" s="644"/>
      <c r="DB13" s="644"/>
      <c r="DC13" s="644"/>
      <c r="DD13" s="650">
        <v>161170</v>
      </c>
      <c r="DE13" s="642"/>
      <c r="DF13" s="642"/>
      <c r="DG13" s="642"/>
      <c r="DH13" s="642"/>
      <c r="DI13" s="642"/>
      <c r="DJ13" s="642"/>
      <c r="DK13" s="642"/>
      <c r="DL13" s="642"/>
      <c r="DM13" s="642"/>
      <c r="DN13" s="642"/>
      <c r="DO13" s="642"/>
      <c r="DP13" s="643"/>
      <c r="DQ13" s="650">
        <v>307193</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234</v>
      </c>
      <c r="AA14" s="644"/>
      <c r="AB14" s="644"/>
      <c r="AC14" s="644"/>
      <c r="AD14" s="645" t="s">
        <v>234</v>
      </c>
      <c r="AE14" s="645"/>
      <c r="AF14" s="645"/>
      <c r="AG14" s="645"/>
      <c r="AH14" s="645"/>
      <c r="AI14" s="645"/>
      <c r="AJ14" s="645"/>
      <c r="AK14" s="645"/>
      <c r="AL14" s="646" t="s">
        <v>127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18824</v>
      </c>
      <c r="BH14" s="642"/>
      <c r="BI14" s="642"/>
      <c r="BJ14" s="642"/>
      <c r="BK14" s="642"/>
      <c r="BL14" s="642"/>
      <c r="BM14" s="642"/>
      <c r="BN14" s="643"/>
      <c r="BO14" s="644">
        <v>2.6</v>
      </c>
      <c r="BP14" s="644"/>
      <c r="BQ14" s="644"/>
      <c r="BR14" s="644"/>
      <c r="BS14" s="650" t="s">
        <v>234</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128233</v>
      </c>
      <c r="CS14" s="642"/>
      <c r="CT14" s="642"/>
      <c r="CU14" s="642"/>
      <c r="CV14" s="642"/>
      <c r="CW14" s="642"/>
      <c r="CX14" s="642"/>
      <c r="CY14" s="643"/>
      <c r="CZ14" s="644">
        <v>3.6</v>
      </c>
      <c r="DA14" s="644"/>
      <c r="DB14" s="644"/>
      <c r="DC14" s="644"/>
      <c r="DD14" s="650" t="s">
        <v>127</v>
      </c>
      <c r="DE14" s="642"/>
      <c r="DF14" s="642"/>
      <c r="DG14" s="642"/>
      <c r="DH14" s="642"/>
      <c r="DI14" s="642"/>
      <c r="DJ14" s="642"/>
      <c r="DK14" s="642"/>
      <c r="DL14" s="642"/>
      <c r="DM14" s="642"/>
      <c r="DN14" s="642"/>
      <c r="DO14" s="642"/>
      <c r="DP14" s="643"/>
      <c r="DQ14" s="650">
        <v>122911</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8456</v>
      </c>
      <c r="S15" s="642"/>
      <c r="T15" s="642"/>
      <c r="U15" s="642"/>
      <c r="V15" s="642"/>
      <c r="W15" s="642"/>
      <c r="X15" s="642"/>
      <c r="Y15" s="643"/>
      <c r="Z15" s="644">
        <v>0.2</v>
      </c>
      <c r="AA15" s="644"/>
      <c r="AB15" s="644"/>
      <c r="AC15" s="644"/>
      <c r="AD15" s="645">
        <v>8456</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30469</v>
      </c>
      <c r="BH15" s="642"/>
      <c r="BI15" s="642"/>
      <c r="BJ15" s="642"/>
      <c r="BK15" s="642"/>
      <c r="BL15" s="642"/>
      <c r="BM15" s="642"/>
      <c r="BN15" s="643"/>
      <c r="BO15" s="644">
        <v>4.2</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409876</v>
      </c>
      <c r="CS15" s="642"/>
      <c r="CT15" s="642"/>
      <c r="CU15" s="642"/>
      <c r="CV15" s="642"/>
      <c r="CW15" s="642"/>
      <c r="CX15" s="642"/>
      <c r="CY15" s="643"/>
      <c r="CZ15" s="644">
        <v>11.6</v>
      </c>
      <c r="DA15" s="644"/>
      <c r="DB15" s="644"/>
      <c r="DC15" s="644"/>
      <c r="DD15" s="650">
        <v>158257</v>
      </c>
      <c r="DE15" s="642"/>
      <c r="DF15" s="642"/>
      <c r="DG15" s="642"/>
      <c r="DH15" s="642"/>
      <c r="DI15" s="642"/>
      <c r="DJ15" s="642"/>
      <c r="DK15" s="642"/>
      <c r="DL15" s="642"/>
      <c r="DM15" s="642"/>
      <c r="DN15" s="642"/>
      <c r="DO15" s="642"/>
      <c r="DP15" s="643"/>
      <c r="DQ15" s="650">
        <v>247775</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234</v>
      </c>
      <c r="AA16" s="644"/>
      <c r="AB16" s="644"/>
      <c r="AC16" s="644"/>
      <c r="AD16" s="645" t="s">
        <v>234</v>
      </c>
      <c r="AE16" s="645"/>
      <c r="AF16" s="645"/>
      <c r="AG16" s="645"/>
      <c r="AH16" s="645"/>
      <c r="AI16" s="645"/>
      <c r="AJ16" s="645"/>
      <c r="AK16" s="645"/>
      <c r="AL16" s="646" t="s">
        <v>127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44" t="s">
        <v>127</v>
      </c>
      <c r="BP16" s="644"/>
      <c r="BQ16" s="644"/>
      <c r="BR16" s="644"/>
      <c r="BS16" s="650" t="s">
        <v>234</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234</v>
      </c>
      <c r="CS16" s="642"/>
      <c r="CT16" s="642"/>
      <c r="CU16" s="642"/>
      <c r="CV16" s="642"/>
      <c r="CW16" s="642"/>
      <c r="CX16" s="642"/>
      <c r="CY16" s="643"/>
      <c r="CZ16" s="644" t="s">
        <v>127</v>
      </c>
      <c r="DA16" s="644"/>
      <c r="DB16" s="644"/>
      <c r="DC16" s="644"/>
      <c r="DD16" s="650" t="s">
        <v>127</v>
      </c>
      <c r="DE16" s="642"/>
      <c r="DF16" s="642"/>
      <c r="DG16" s="642"/>
      <c r="DH16" s="642"/>
      <c r="DI16" s="642"/>
      <c r="DJ16" s="642"/>
      <c r="DK16" s="642"/>
      <c r="DL16" s="642"/>
      <c r="DM16" s="642"/>
      <c r="DN16" s="642"/>
      <c r="DO16" s="642"/>
      <c r="DP16" s="643"/>
      <c r="DQ16" s="650" t="s">
        <v>127</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4284</v>
      </c>
      <c r="S17" s="642"/>
      <c r="T17" s="642"/>
      <c r="U17" s="642"/>
      <c r="V17" s="642"/>
      <c r="W17" s="642"/>
      <c r="X17" s="642"/>
      <c r="Y17" s="643"/>
      <c r="Z17" s="644">
        <v>0.1</v>
      </c>
      <c r="AA17" s="644"/>
      <c r="AB17" s="644"/>
      <c r="AC17" s="644"/>
      <c r="AD17" s="645">
        <v>4284</v>
      </c>
      <c r="AE17" s="645"/>
      <c r="AF17" s="645"/>
      <c r="AG17" s="645"/>
      <c r="AH17" s="645"/>
      <c r="AI17" s="645"/>
      <c r="AJ17" s="645"/>
      <c r="AK17" s="645"/>
      <c r="AL17" s="646">
        <v>0.2</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234</v>
      </c>
      <c r="BP17" s="644"/>
      <c r="BQ17" s="644"/>
      <c r="BR17" s="644"/>
      <c r="BS17" s="650" t="s">
        <v>234</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354900</v>
      </c>
      <c r="CS17" s="642"/>
      <c r="CT17" s="642"/>
      <c r="CU17" s="642"/>
      <c r="CV17" s="642"/>
      <c r="CW17" s="642"/>
      <c r="CX17" s="642"/>
      <c r="CY17" s="643"/>
      <c r="CZ17" s="644">
        <v>10</v>
      </c>
      <c r="DA17" s="644"/>
      <c r="DB17" s="644"/>
      <c r="DC17" s="644"/>
      <c r="DD17" s="650" t="s">
        <v>234</v>
      </c>
      <c r="DE17" s="642"/>
      <c r="DF17" s="642"/>
      <c r="DG17" s="642"/>
      <c r="DH17" s="642"/>
      <c r="DI17" s="642"/>
      <c r="DJ17" s="642"/>
      <c r="DK17" s="642"/>
      <c r="DL17" s="642"/>
      <c r="DM17" s="642"/>
      <c r="DN17" s="642"/>
      <c r="DO17" s="642"/>
      <c r="DP17" s="643"/>
      <c r="DQ17" s="650">
        <v>346165</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1442957</v>
      </c>
      <c r="S18" s="642"/>
      <c r="T18" s="642"/>
      <c r="U18" s="642"/>
      <c r="V18" s="642"/>
      <c r="W18" s="642"/>
      <c r="X18" s="642"/>
      <c r="Y18" s="643"/>
      <c r="Z18" s="644">
        <v>38.700000000000003</v>
      </c>
      <c r="AA18" s="644"/>
      <c r="AB18" s="644"/>
      <c r="AC18" s="644"/>
      <c r="AD18" s="645">
        <v>1248659</v>
      </c>
      <c r="AE18" s="645"/>
      <c r="AF18" s="645"/>
      <c r="AG18" s="645"/>
      <c r="AH18" s="645"/>
      <c r="AI18" s="645"/>
      <c r="AJ18" s="645"/>
      <c r="AK18" s="645"/>
      <c r="AL18" s="646">
        <v>58.2</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234</v>
      </c>
      <c r="BP18" s="644"/>
      <c r="BQ18" s="644"/>
      <c r="BR18" s="644"/>
      <c r="BS18" s="650" t="s">
        <v>127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234</v>
      </c>
      <c r="CS18" s="642"/>
      <c r="CT18" s="642"/>
      <c r="CU18" s="642"/>
      <c r="CV18" s="642"/>
      <c r="CW18" s="642"/>
      <c r="CX18" s="642"/>
      <c r="CY18" s="643"/>
      <c r="CZ18" s="644" t="s">
        <v>234</v>
      </c>
      <c r="DA18" s="644"/>
      <c r="DB18" s="644"/>
      <c r="DC18" s="644"/>
      <c r="DD18" s="650" t="s">
        <v>234</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1248659</v>
      </c>
      <c r="S19" s="642"/>
      <c r="T19" s="642"/>
      <c r="U19" s="642"/>
      <c r="V19" s="642"/>
      <c r="W19" s="642"/>
      <c r="X19" s="642"/>
      <c r="Y19" s="643"/>
      <c r="Z19" s="644">
        <v>33.4</v>
      </c>
      <c r="AA19" s="644"/>
      <c r="AB19" s="644"/>
      <c r="AC19" s="644"/>
      <c r="AD19" s="645">
        <v>1248659</v>
      </c>
      <c r="AE19" s="645"/>
      <c r="AF19" s="645"/>
      <c r="AG19" s="645"/>
      <c r="AH19" s="645"/>
      <c r="AI19" s="645"/>
      <c r="AJ19" s="645"/>
      <c r="AK19" s="645"/>
      <c r="AL19" s="646">
        <v>58.2</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234</v>
      </c>
      <c r="BH19" s="642"/>
      <c r="BI19" s="642"/>
      <c r="BJ19" s="642"/>
      <c r="BK19" s="642"/>
      <c r="BL19" s="642"/>
      <c r="BM19" s="642"/>
      <c r="BN19" s="643"/>
      <c r="BO19" s="644" t="s">
        <v>127</v>
      </c>
      <c r="BP19" s="644"/>
      <c r="BQ19" s="644"/>
      <c r="BR19" s="644"/>
      <c r="BS19" s="650" t="s">
        <v>127</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194298</v>
      </c>
      <c r="S20" s="642"/>
      <c r="T20" s="642"/>
      <c r="U20" s="642"/>
      <c r="V20" s="642"/>
      <c r="W20" s="642"/>
      <c r="X20" s="642"/>
      <c r="Y20" s="643"/>
      <c r="Z20" s="644">
        <v>5.2</v>
      </c>
      <c r="AA20" s="644"/>
      <c r="AB20" s="644"/>
      <c r="AC20" s="644"/>
      <c r="AD20" s="645" t="s">
        <v>127</v>
      </c>
      <c r="AE20" s="645"/>
      <c r="AF20" s="645"/>
      <c r="AG20" s="645"/>
      <c r="AH20" s="645"/>
      <c r="AI20" s="645"/>
      <c r="AJ20" s="645"/>
      <c r="AK20" s="645"/>
      <c r="AL20" s="646" t="s">
        <v>234</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127</v>
      </c>
      <c r="BP20" s="644"/>
      <c r="BQ20" s="644"/>
      <c r="BR20" s="644"/>
      <c r="BS20" s="650" t="s">
        <v>234</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3541831</v>
      </c>
      <c r="CS20" s="642"/>
      <c r="CT20" s="642"/>
      <c r="CU20" s="642"/>
      <c r="CV20" s="642"/>
      <c r="CW20" s="642"/>
      <c r="CX20" s="642"/>
      <c r="CY20" s="643"/>
      <c r="CZ20" s="644">
        <v>100</v>
      </c>
      <c r="DA20" s="644"/>
      <c r="DB20" s="644"/>
      <c r="DC20" s="644"/>
      <c r="DD20" s="650">
        <v>569024</v>
      </c>
      <c r="DE20" s="642"/>
      <c r="DF20" s="642"/>
      <c r="DG20" s="642"/>
      <c r="DH20" s="642"/>
      <c r="DI20" s="642"/>
      <c r="DJ20" s="642"/>
      <c r="DK20" s="642"/>
      <c r="DL20" s="642"/>
      <c r="DM20" s="642"/>
      <c r="DN20" s="642"/>
      <c r="DO20" s="642"/>
      <c r="DP20" s="643"/>
      <c r="DQ20" s="650">
        <v>2643631</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234</v>
      </c>
      <c r="S21" s="642"/>
      <c r="T21" s="642"/>
      <c r="U21" s="642"/>
      <c r="V21" s="642"/>
      <c r="W21" s="642"/>
      <c r="X21" s="642"/>
      <c r="Y21" s="643"/>
      <c r="Z21" s="644" t="s">
        <v>127</v>
      </c>
      <c r="AA21" s="644"/>
      <c r="AB21" s="644"/>
      <c r="AC21" s="644"/>
      <c r="AD21" s="645" t="s">
        <v>234</v>
      </c>
      <c r="AE21" s="645"/>
      <c r="AF21" s="645"/>
      <c r="AG21" s="645"/>
      <c r="AH21" s="645"/>
      <c r="AI21" s="645"/>
      <c r="AJ21" s="645"/>
      <c r="AK21" s="645"/>
      <c r="AL21" s="646" t="s">
        <v>127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127</v>
      </c>
      <c r="BP21" s="644"/>
      <c r="BQ21" s="644"/>
      <c r="BR21" s="644"/>
      <c r="BS21" s="650" t="s">
        <v>234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2330235</v>
      </c>
      <c r="S22" s="642"/>
      <c r="T22" s="642"/>
      <c r="U22" s="642"/>
      <c r="V22" s="642"/>
      <c r="W22" s="642"/>
      <c r="X22" s="642"/>
      <c r="Y22" s="643"/>
      <c r="Z22" s="644">
        <v>62.4</v>
      </c>
      <c r="AA22" s="644"/>
      <c r="AB22" s="644"/>
      <c r="AC22" s="644"/>
      <c r="AD22" s="645">
        <v>2135937</v>
      </c>
      <c r="AE22" s="645"/>
      <c r="AF22" s="645"/>
      <c r="AG22" s="645"/>
      <c r="AH22" s="645"/>
      <c r="AI22" s="645"/>
      <c r="AJ22" s="645"/>
      <c r="AK22" s="645"/>
      <c r="AL22" s="646">
        <v>99.6</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234</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659</v>
      </c>
      <c r="S23" s="642"/>
      <c r="T23" s="642"/>
      <c r="U23" s="642"/>
      <c r="V23" s="642"/>
      <c r="W23" s="642"/>
      <c r="X23" s="642"/>
      <c r="Y23" s="643"/>
      <c r="Z23" s="644">
        <v>0</v>
      </c>
      <c r="AA23" s="644"/>
      <c r="AB23" s="644"/>
      <c r="AC23" s="644"/>
      <c r="AD23" s="645">
        <v>659</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127</v>
      </c>
      <c r="BP23" s="644"/>
      <c r="BQ23" s="644"/>
      <c r="BR23" s="644"/>
      <c r="BS23" s="650" t="s">
        <v>234</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12759</v>
      </c>
      <c r="S24" s="642"/>
      <c r="T24" s="642"/>
      <c r="U24" s="642"/>
      <c r="V24" s="642"/>
      <c r="W24" s="642"/>
      <c r="X24" s="642"/>
      <c r="Y24" s="643"/>
      <c r="Z24" s="644">
        <v>0.3</v>
      </c>
      <c r="AA24" s="644"/>
      <c r="AB24" s="644"/>
      <c r="AC24" s="644"/>
      <c r="AD24" s="645" t="s">
        <v>127</v>
      </c>
      <c r="AE24" s="645"/>
      <c r="AF24" s="645"/>
      <c r="AG24" s="645"/>
      <c r="AH24" s="645"/>
      <c r="AI24" s="645"/>
      <c r="AJ24" s="645"/>
      <c r="AK24" s="645"/>
      <c r="AL24" s="646" t="s">
        <v>234</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127</v>
      </c>
      <c r="BP24" s="644"/>
      <c r="BQ24" s="644"/>
      <c r="BR24" s="644"/>
      <c r="BS24" s="650" t="s">
        <v>127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1577905</v>
      </c>
      <c r="CS24" s="631"/>
      <c r="CT24" s="631"/>
      <c r="CU24" s="631"/>
      <c r="CV24" s="631"/>
      <c r="CW24" s="631"/>
      <c r="CX24" s="631"/>
      <c r="CY24" s="632"/>
      <c r="CZ24" s="635">
        <v>44.6</v>
      </c>
      <c r="DA24" s="636"/>
      <c r="DB24" s="636"/>
      <c r="DC24" s="655"/>
      <c r="DD24" s="678">
        <v>1284206</v>
      </c>
      <c r="DE24" s="631"/>
      <c r="DF24" s="631"/>
      <c r="DG24" s="631"/>
      <c r="DH24" s="631"/>
      <c r="DI24" s="631"/>
      <c r="DJ24" s="631"/>
      <c r="DK24" s="632"/>
      <c r="DL24" s="678">
        <v>1201171</v>
      </c>
      <c r="DM24" s="631"/>
      <c r="DN24" s="631"/>
      <c r="DO24" s="631"/>
      <c r="DP24" s="631"/>
      <c r="DQ24" s="631"/>
      <c r="DR24" s="631"/>
      <c r="DS24" s="631"/>
      <c r="DT24" s="631"/>
      <c r="DU24" s="631"/>
      <c r="DV24" s="632"/>
      <c r="DW24" s="635">
        <v>53.2</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79762</v>
      </c>
      <c r="S25" s="642"/>
      <c r="T25" s="642"/>
      <c r="U25" s="642"/>
      <c r="V25" s="642"/>
      <c r="W25" s="642"/>
      <c r="X25" s="642"/>
      <c r="Y25" s="643"/>
      <c r="Z25" s="644">
        <v>2.1</v>
      </c>
      <c r="AA25" s="644"/>
      <c r="AB25" s="644"/>
      <c r="AC25" s="644"/>
      <c r="AD25" s="645" t="s">
        <v>234</v>
      </c>
      <c r="AE25" s="645"/>
      <c r="AF25" s="645"/>
      <c r="AG25" s="645"/>
      <c r="AH25" s="645"/>
      <c r="AI25" s="645"/>
      <c r="AJ25" s="645"/>
      <c r="AK25" s="645"/>
      <c r="AL25" s="646" t="s">
        <v>234</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127</v>
      </c>
      <c r="BP25" s="644"/>
      <c r="BQ25" s="644"/>
      <c r="BR25" s="644"/>
      <c r="BS25" s="650" t="s">
        <v>234</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917046</v>
      </c>
      <c r="CS25" s="674"/>
      <c r="CT25" s="674"/>
      <c r="CU25" s="674"/>
      <c r="CV25" s="674"/>
      <c r="CW25" s="674"/>
      <c r="CX25" s="674"/>
      <c r="CY25" s="675"/>
      <c r="CZ25" s="646">
        <v>25.9</v>
      </c>
      <c r="DA25" s="676"/>
      <c r="DB25" s="676"/>
      <c r="DC25" s="679"/>
      <c r="DD25" s="650">
        <v>836352</v>
      </c>
      <c r="DE25" s="674"/>
      <c r="DF25" s="674"/>
      <c r="DG25" s="674"/>
      <c r="DH25" s="674"/>
      <c r="DI25" s="674"/>
      <c r="DJ25" s="674"/>
      <c r="DK25" s="675"/>
      <c r="DL25" s="650">
        <v>766998</v>
      </c>
      <c r="DM25" s="674"/>
      <c r="DN25" s="674"/>
      <c r="DO25" s="674"/>
      <c r="DP25" s="674"/>
      <c r="DQ25" s="674"/>
      <c r="DR25" s="674"/>
      <c r="DS25" s="674"/>
      <c r="DT25" s="674"/>
      <c r="DU25" s="674"/>
      <c r="DV25" s="675"/>
      <c r="DW25" s="646">
        <v>34</v>
      </c>
      <c r="DX25" s="676"/>
      <c r="DY25" s="676"/>
      <c r="DZ25" s="676"/>
      <c r="EA25" s="676"/>
      <c r="EB25" s="676"/>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6156</v>
      </c>
      <c r="S26" s="642"/>
      <c r="T26" s="642"/>
      <c r="U26" s="642"/>
      <c r="V26" s="642"/>
      <c r="W26" s="642"/>
      <c r="X26" s="642"/>
      <c r="Y26" s="643"/>
      <c r="Z26" s="644">
        <v>0.2</v>
      </c>
      <c r="AA26" s="644"/>
      <c r="AB26" s="644"/>
      <c r="AC26" s="644"/>
      <c r="AD26" s="645" t="s">
        <v>234</v>
      </c>
      <c r="AE26" s="645"/>
      <c r="AF26" s="645"/>
      <c r="AG26" s="645"/>
      <c r="AH26" s="645"/>
      <c r="AI26" s="645"/>
      <c r="AJ26" s="645"/>
      <c r="AK26" s="645"/>
      <c r="AL26" s="646" t="s">
        <v>234</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595122</v>
      </c>
      <c r="CS26" s="642"/>
      <c r="CT26" s="642"/>
      <c r="CU26" s="642"/>
      <c r="CV26" s="642"/>
      <c r="CW26" s="642"/>
      <c r="CX26" s="642"/>
      <c r="CY26" s="643"/>
      <c r="CZ26" s="646">
        <v>16.8</v>
      </c>
      <c r="DA26" s="676"/>
      <c r="DB26" s="676"/>
      <c r="DC26" s="679"/>
      <c r="DD26" s="650">
        <v>515873</v>
      </c>
      <c r="DE26" s="642"/>
      <c r="DF26" s="642"/>
      <c r="DG26" s="642"/>
      <c r="DH26" s="642"/>
      <c r="DI26" s="642"/>
      <c r="DJ26" s="642"/>
      <c r="DK26" s="643"/>
      <c r="DL26" s="650" t="s">
        <v>234</v>
      </c>
      <c r="DM26" s="642"/>
      <c r="DN26" s="642"/>
      <c r="DO26" s="642"/>
      <c r="DP26" s="642"/>
      <c r="DQ26" s="642"/>
      <c r="DR26" s="642"/>
      <c r="DS26" s="642"/>
      <c r="DT26" s="642"/>
      <c r="DU26" s="642"/>
      <c r="DV26" s="643"/>
      <c r="DW26" s="646" t="s">
        <v>234</v>
      </c>
      <c r="DX26" s="676"/>
      <c r="DY26" s="676"/>
      <c r="DZ26" s="676"/>
      <c r="EA26" s="676"/>
      <c r="EB26" s="676"/>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225395</v>
      </c>
      <c r="S27" s="642"/>
      <c r="T27" s="642"/>
      <c r="U27" s="642"/>
      <c r="V27" s="642"/>
      <c r="W27" s="642"/>
      <c r="X27" s="642"/>
      <c r="Y27" s="643"/>
      <c r="Z27" s="644">
        <v>6</v>
      </c>
      <c r="AA27" s="644"/>
      <c r="AB27" s="644"/>
      <c r="AC27" s="644"/>
      <c r="AD27" s="645" t="s">
        <v>234</v>
      </c>
      <c r="AE27" s="645"/>
      <c r="AF27" s="645"/>
      <c r="AG27" s="645"/>
      <c r="AH27" s="645"/>
      <c r="AI27" s="645"/>
      <c r="AJ27" s="645"/>
      <c r="AK27" s="645"/>
      <c r="AL27" s="646" t="s">
        <v>127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720283</v>
      </c>
      <c r="BH27" s="642"/>
      <c r="BI27" s="642"/>
      <c r="BJ27" s="642"/>
      <c r="BK27" s="642"/>
      <c r="BL27" s="642"/>
      <c r="BM27" s="642"/>
      <c r="BN27" s="643"/>
      <c r="BO27" s="644">
        <v>100</v>
      </c>
      <c r="BP27" s="644"/>
      <c r="BQ27" s="644"/>
      <c r="BR27" s="644"/>
      <c r="BS27" s="650" t="s">
        <v>234</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305959</v>
      </c>
      <c r="CS27" s="674"/>
      <c r="CT27" s="674"/>
      <c r="CU27" s="674"/>
      <c r="CV27" s="674"/>
      <c r="CW27" s="674"/>
      <c r="CX27" s="674"/>
      <c r="CY27" s="675"/>
      <c r="CZ27" s="646">
        <v>8.6</v>
      </c>
      <c r="DA27" s="676"/>
      <c r="DB27" s="676"/>
      <c r="DC27" s="679"/>
      <c r="DD27" s="650">
        <v>101689</v>
      </c>
      <c r="DE27" s="674"/>
      <c r="DF27" s="674"/>
      <c r="DG27" s="674"/>
      <c r="DH27" s="674"/>
      <c r="DI27" s="674"/>
      <c r="DJ27" s="674"/>
      <c r="DK27" s="675"/>
      <c r="DL27" s="650">
        <v>88008</v>
      </c>
      <c r="DM27" s="674"/>
      <c r="DN27" s="674"/>
      <c r="DO27" s="674"/>
      <c r="DP27" s="674"/>
      <c r="DQ27" s="674"/>
      <c r="DR27" s="674"/>
      <c r="DS27" s="674"/>
      <c r="DT27" s="674"/>
      <c r="DU27" s="674"/>
      <c r="DV27" s="675"/>
      <c r="DW27" s="646">
        <v>3.9</v>
      </c>
      <c r="DX27" s="676"/>
      <c r="DY27" s="676"/>
      <c r="DZ27" s="676"/>
      <c r="EA27" s="676"/>
      <c r="EB27" s="676"/>
      <c r="EC27" s="677"/>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234</v>
      </c>
      <c r="AA28" s="644"/>
      <c r="AB28" s="644"/>
      <c r="AC28" s="644"/>
      <c r="AD28" s="645" t="s">
        <v>127</v>
      </c>
      <c r="AE28" s="645"/>
      <c r="AF28" s="645"/>
      <c r="AG28" s="645"/>
      <c r="AH28" s="645"/>
      <c r="AI28" s="645"/>
      <c r="AJ28" s="645"/>
      <c r="AK28" s="645"/>
      <c r="AL28" s="646" t="s">
        <v>234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354900</v>
      </c>
      <c r="CS28" s="642"/>
      <c r="CT28" s="642"/>
      <c r="CU28" s="642"/>
      <c r="CV28" s="642"/>
      <c r="CW28" s="642"/>
      <c r="CX28" s="642"/>
      <c r="CY28" s="643"/>
      <c r="CZ28" s="646">
        <v>10</v>
      </c>
      <c r="DA28" s="676"/>
      <c r="DB28" s="676"/>
      <c r="DC28" s="679"/>
      <c r="DD28" s="650">
        <v>346165</v>
      </c>
      <c r="DE28" s="642"/>
      <c r="DF28" s="642"/>
      <c r="DG28" s="642"/>
      <c r="DH28" s="642"/>
      <c r="DI28" s="642"/>
      <c r="DJ28" s="642"/>
      <c r="DK28" s="643"/>
      <c r="DL28" s="650">
        <v>346165</v>
      </c>
      <c r="DM28" s="642"/>
      <c r="DN28" s="642"/>
      <c r="DO28" s="642"/>
      <c r="DP28" s="642"/>
      <c r="DQ28" s="642"/>
      <c r="DR28" s="642"/>
      <c r="DS28" s="642"/>
      <c r="DT28" s="642"/>
      <c r="DU28" s="642"/>
      <c r="DV28" s="643"/>
      <c r="DW28" s="646">
        <v>15.3</v>
      </c>
      <c r="DX28" s="676"/>
      <c r="DY28" s="676"/>
      <c r="DZ28" s="676"/>
      <c r="EA28" s="676"/>
      <c r="EB28" s="676"/>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150375</v>
      </c>
      <c r="S29" s="642"/>
      <c r="T29" s="642"/>
      <c r="U29" s="642"/>
      <c r="V29" s="642"/>
      <c r="W29" s="642"/>
      <c r="X29" s="642"/>
      <c r="Y29" s="643"/>
      <c r="Z29" s="644">
        <v>4</v>
      </c>
      <c r="AA29" s="644"/>
      <c r="AB29" s="644"/>
      <c r="AC29" s="644"/>
      <c r="AD29" s="645" t="s">
        <v>127</v>
      </c>
      <c r="AE29" s="645"/>
      <c r="AF29" s="645"/>
      <c r="AG29" s="645"/>
      <c r="AH29" s="645"/>
      <c r="AI29" s="645"/>
      <c r="AJ29" s="645"/>
      <c r="AK29" s="645"/>
      <c r="AL29" s="646" t="s">
        <v>234</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354900</v>
      </c>
      <c r="CS29" s="674"/>
      <c r="CT29" s="674"/>
      <c r="CU29" s="674"/>
      <c r="CV29" s="674"/>
      <c r="CW29" s="674"/>
      <c r="CX29" s="674"/>
      <c r="CY29" s="675"/>
      <c r="CZ29" s="646">
        <v>10</v>
      </c>
      <c r="DA29" s="676"/>
      <c r="DB29" s="676"/>
      <c r="DC29" s="679"/>
      <c r="DD29" s="650">
        <v>346165</v>
      </c>
      <c r="DE29" s="674"/>
      <c r="DF29" s="674"/>
      <c r="DG29" s="674"/>
      <c r="DH29" s="674"/>
      <c r="DI29" s="674"/>
      <c r="DJ29" s="674"/>
      <c r="DK29" s="675"/>
      <c r="DL29" s="650">
        <v>346165</v>
      </c>
      <c r="DM29" s="674"/>
      <c r="DN29" s="674"/>
      <c r="DO29" s="674"/>
      <c r="DP29" s="674"/>
      <c r="DQ29" s="674"/>
      <c r="DR29" s="674"/>
      <c r="DS29" s="674"/>
      <c r="DT29" s="674"/>
      <c r="DU29" s="674"/>
      <c r="DV29" s="675"/>
      <c r="DW29" s="646">
        <v>15.3</v>
      </c>
      <c r="DX29" s="676"/>
      <c r="DY29" s="676"/>
      <c r="DZ29" s="676"/>
      <c r="EA29" s="676"/>
      <c r="EB29" s="676"/>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2504</v>
      </c>
      <c r="S30" s="642"/>
      <c r="T30" s="642"/>
      <c r="U30" s="642"/>
      <c r="V30" s="642"/>
      <c r="W30" s="642"/>
      <c r="X30" s="642"/>
      <c r="Y30" s="643"/>
      <c r="Z30" s="644">
        <v>0.1</v>
      </c>
      <c r="AA30" s="644"/>
      <c r="AB30" s="644"/>
      <c r="AC30" s="644"/>
      <c r="AD30" s="645" t="s">
        <v>234</v>
      </c>
      <c r="AE30" s="645"/>
      <c r="AF30" s="645"/>
      <c r="AG30" s="645"/>
      <c r="AH30" s="645"/>
      <c r="AI30" s="645"/>
      <c r="AJ30" s="645"/>
      <c r="AK30" s="645"/>
      <c r="AL30" s="646" t="s">
        <v>127</v>
      </c>
      <c r="AM30" s="647"/>
      <c r="AN30" s="647"/>
      <c r="AO30" s="648"/>
      <c r="AP30" s="689" t="s">
        <v>306</v>
      </c>
      <c r="AQ30" s="690"/>
      <c r="AR30" s="690"/>
      <c r="AS30" s="690"/>
      <c r="AT30" s="695" t="s">
        <v>307</v>
      </c>
      <c r="AU30" s="230"/>
      <c r="AV30" s="230"/>
      <c r="AW30" s="230"/>
      <c r="AX30" s="627" t="s">
        <v>185</v>
      </c>
      <c r="AY30" s="628"/>
      <c r="AZ30" s="628"/>
      <c r="BA30" s="628"/>
      <c r="BB30" s="628"/>
      <c r="BC30" s="628"/>
      <c r="BD30" s="628"/>
      <c r="BE30" s="628"/>
      <c r="BF30" s="629"/>
      <c r="BG30" s="701">
        <v>98.8</v>
      </c>
      <c r="BH30" s="702"/>
      <c r="BI30" s="702"/>
      <c r="BJ30" s="702"/>
      <c r="BK30" s="702"/>
      <c r="BL30" s="702"/>
      <c r="BM30" s="636">
        <v>96.6</v>
      </c>
      <c r="BN30" s="702"/>
      <c r="BO30" s="702"/>
      <c r="BP30" s="702"/>
      <c r="BQ30" s="703"/>
      <c r="BR30" s="701">
        <v>99</v>
      </c>
      <c r="BS30" s="702"/>
      <c r="BT30" s="702"/>
      <c r="BU30" s="702"/>
      <c r="BV30" s="702"/>
      <c r="BW30" s="702"/>
      <c r="BX30" s="636">
        <v>96.6</v>
      </c>
      <c r="BY30" s="702"/>
      <c r="BZ30" s="702"/>
      <c r="CA30" s="702"/>
      <c r="CB30" s="703"/>
      <c r="CD30" s="706"/>
      <c r="CE30" s="707"/>
      <c r="CF30" s="656" t="s">
        <v>308</v>
      </c>
      <c r="CG30" s="657"/>
      <c r="CH30" s="657"/>
      <c r="CI30" s="657"/>
      <c r="CJ30" s="657"/>
      <c r="CK30" s="657"/>
      <c r="CL30" s="657"/>
      <c r="CM30" s="657"/>
      <c r="CN30" s="657"/>
      <c r="CO30" s="657"/>
      <c r="CP30" s="657"/>
      <c r="CQ30" s="658"/>
      <c r="CR30" s="641">
        <v>327219</v>
      </c>
      <c r="CS30" s="642"/>
      <c r="CT30" s="642"/>
      <c r="CU30" s="642"/>
      <c r="CV30" s="642"/>
      <c r="CW30" s="642"/>
      <c r="CX30" s="642"/>
      <c r="CY30" s="643"/>
      <c r="CZ30" s="646">
        <v>9.1999999999999993</v>
      </c>
      <c r="DA30" s="676"/>
      <c r="DB30" s="676"/>
      <c r="DC30" s="679"/>
      <c r="DD30" s="650">
        <v>324033</v>
      </c>
      <c r="DE30" s="642"/>
      <c r="DF30" s="642"/>
      <c r="DG30" s="642"/>
      <c r="DH30" s="642"/>
      <c r="DI30" s="642"/>
      <c r="DJ30" s="642"/>
      <c r="DK30" s="643"/>
      <c r="DL30" s="650">
        <v>324033</v>
      </c>
      <c r="DM30" s="642"/>
      <c r="DN30" s="642"/>
      <c r="DO30" s="642"/>
      <c r="DP30" s="642"/>
      <c r="DQ30" s="642"/>
      <c r="DR30" s="642"/>
      <c r="DS30" s="642"/>
      <c r="DT30" s="642"/>
      <c r="DU30" s="642"/>
      <c r="DV30" s="643"/>
      <c r="DW30" s="646">
        <v>14.4</v>
      </c>
      <c r="DX30" s="676"/>
      <c r="DY30" s="676"/>
      <c r="DZ30" s="676"/>
      <c r="EA30" s="676"/>
      <c r="EB30" s="676"/>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2430</v>
      </c>
      <c r="S31" s="642"/>
      <c r="T31" s="642"/>
      <c r="U31" s="642"/>
      <c r="V31" s="642"/>
      <c r="W31" s="642"/>
      <c r="X31" s="642"/>
      <c r="Y31" s="643"/>
      <c r="Z31" s="644">
        <v>0.1</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98.1</v>
      </c>
      <c r="BH31" s="674"/>
      <c r="BI31" s="674"/>
      <c r="BJ31" s="674"/>
      <c r="BK31" s="674"/>
      <c r="BL31" s="674"/>
      <c r="BM31" s="647">
        <v>95.3</v>
      </c>
      <c r="BN31" s="699"/>
      <c r="BO31" s="699"/>
      <c r="BP31" s="699"/>
      <c r="BQ31" s="700"/>
      <c r="BR31" s="698">
        <v>98.7</v>
      </c>
      <c r="BS31" s="674"/>
      <c r="BT31" s="674"/>
      <c r="BU31" s="674"/>
      <c r="BV31" s="674"/>
      <c r="BW31" s="674"/>
      <c r="BX31" s="647">
        <v>95.2</v>
      </c>
      <c r="BY31" s="699"/>
      <c r="BZ31" s="699"/>
      <c r="CA31" s="699"/>
      <c r="CB31" s="700"/>
      <c r="CD31" s="706"/>
      <c r="CE31" s="707"/>
      <c r="CF31" s="656" t="s">
        <v>312</v>
      </c>
      <c r="CG31" s="657"/>
      <c r="CH31" s="657"/>
      <c r="CI31" s="657"/>
      <c r="CJ31" s="657"/>
      <c r="CK31" s="657"/>
      <c r="CL31" s="657"/>
      <c r="CM31" s="657"/>
      <c r="CN31" s="657"/>
      <c r="CO31" s="657"/>
      <c r="CP31" s="657"/>
      <c r="CQ31" s="658"/>
      <c r="CR31" s="641">
        <v>27681</v>
      </c>
      <c r="CS31" s="674"/>
      <c r="CT31" s="674"/>
      <c r="CU31" s="674"/>
      <c r="CV31" s="674"/>
      <c r="CW31" s="674"/>
      <c r="CX31" s="674"/>
      <c r="CY31" s="675"/>
      <c r="CZ31" s="646">
        <v>0.8</v>
      </c>
      <c r="DA31" s="676"/>
      <c r="DB31" s="676"/>
      <c r="DC31" s="679"/>
      <c r="DD31" s="650">
        <v>22132</v>
      </c>
      <c r="DE31" s="674"/>
      <c r="DF31" s="674"/>
      <c r="DG31" s="674"/>
      <c r="DH31" s="674"/>
      <c r="DI31" s="674"/>
      <c r="DJ31" s="674"/>
      <c r="DK31" s="675"/>
      <c r="DL31" s="650">
        <v>22132</v>
      </c>
      <c r="DM31" s="674"/>
      <c r="DN31" s="674"/>
      <c r="DO31" s="674"/>
      <c r="DP31" s="674"/>
      <c r="DQ31" s="674"/>
      <c r="DR31" s="674"/>
      <c r="DS31" s="674"/>
      <c r="DT31" s="674"/>
      <c r="DU31" s="674"/>
      <c r="DV31" s="675"/>
      <c r="DW31" s="646">
        <v>1</v>
      </c>
      <c r="DX31" s="676"/>
      <c r="DY31" s="676"/>
      <c r="DZ31" s="676"/>
      <c r="EA31" s="676"/>
      <c r="EB31" s="676"/>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258000</v>
      </c>
      <c r="S32" s="642"/>
      <c r="T32" s="642"/>
      <c r="U32" s="642"/>
      <c r="V32" s="642"/>
      <c r="W32" s="642"/>
      <c r="X32" s="642"/>
      <c r="Y32" s="643"/>
      <c r="Z32" s="644">
        <v>6.9</v>
      </c>
      <c r="AA32" s="644"/>
      <c r="AB32" s="644"/>
      <c r="AC32" s="644"/>
      <c r="AD32" s="645" t="s">
        <v>234</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99.4</v>
      </c>
      <c r="BH32" s="711"/>
      <c r="BI32" s="711"/>
      <c r="BJ32" s="711"/>
      <c r="BK32" s="711"/>
      <c r="BL32" s="711"/>
      <c r="BM32" s="712">
        <v>97.8</v>
      </c>
      <c r="BN32" s="711"/>
      <c r="BO32" s="711"/>
      <c r="BP32" s="711"/>
      <c r="BQ32" s="713"/>
      <c r="BR32" s="710">
        <v>99.4</v>
      </c>
      <c r="BS32" s="711"/>
      <c r="BT32" s="711"/>
      <c r="BU32" s="711"/>
      <c r="BV32" s="711"/>
      <c r="BW32" s="711"/>
      <c r="BX32" s="712">
        <v>98</v>
      </c>
      <c r="BY32" s="711"/>
      <c r="BZ32" s="711"/>
      <c r="CA32" s="711"/>
      <c r="CB32" s="713"/>
      <c r="CD32" s="708"/>
      <c r="CE32" s="709"/>
      <c r="CF32" s="656" t="s">
        <v>315</v>
      </c>
      <c r="CG32" s="657"/>
      <c r="CH32" s="657"/>
      <c r="CI32" s="657"/>
      <c r="CJ32" s="657"/>
      <c r="CK32" s="657"/>
      <c r="CL32" s="657"/>
      <c r="CM32" s="657"/>
      <c r="CN32" s="657"/>
      <c r="CO32" s="657"/>
      <c r="CP32" s="657"/>
      <c r="CQ32" s="658"/>
      <c r="CR32" s="641" t="s">
        <v>127</v>
      </c>
      <c r="CS32" s="642"/>
      <c r="CT32" s="642"/>
      <c r="CU32" s="642"/>
      <c r="CV32" s="642"/>
      <c r="CW32" s="642"/>
      <c r="CX32" s="642"/>
      <c r="CY32" s="643"/>
      <c r="CZ32" s="646" t="s">
        <v>234</v>
      </c>
      <c r="DA32" s="676"/>
      <c r="DB32" s="676"/>
      <c r="DC32" s="679"/>
      <c r="DD32" s="650" t="s">
        <v>127</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6"/>
      <c r="DY32" s="676"/>
      <c r="DZ32" s="676"/>
      <c r="EA32" s="676"/>
      <c r="EB32" s="676"/>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141978</v>
      </c>
      <c r="S33" s="642"/>
      <c r="T33" s="642"/>
      <c r="U33" s="642"/>
      <c r="V33" s="642"/>
      <c r="W33" s="642"/>
      <c r="X33" s="642"/>
      <c r="Y33" s="643"/>
      <c r="Z33" s="644">
        <v>3.8</v>
      </c>
      <c r="AA33" s="644"/>
      <c r="AB33" s="644"/>
      <c r="AC33" s="644"/>
      <c r="AD33" s="645" t="s">
        <v>234</v>
      </c>
      <c r="AE33" s="645"/>
      <c r="AF33" s="645"/>
      <c r="AG33" s="645"/>
      <c r="AH33" s="645"/>
      <c r="AI33" s="645"/>
      <c r="AJ33" s="645"/>
      <c r="AK33" s="645"/>
      <c r="AL33" s="646" t="s">
        <v>234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1394902</v>
      </c>
      <c r="CS33" s="674"/>
      <c r="CT33" s="674"/>
      <c r="CU33" s="674"/>
      <c r="CV33" s="674"/>
      <c r="CW33" s="674"/>
      <c r="CX33" s="674"/>
      <c r="CY33" s="675"/>
      <c r="CZ33" s="646">
        <v>39.4</v>
      </c>
      <c r="DA33" s="676"/>
      <c r="DB33" s="676"/>
      <c r="DC33" s="679"/>
      <c r="DD33" s="650">
        <v>1216429</v>
      </c>
      <c r="DE33" s="674"/>
      <c r="DF33" s="674"/>
      <c r="DG33" s="674"/>
      <c r="DH33" s="674"/>
      <c r="DI33" s="674"/>
      <c r="DJ33" s="674"/>
      <c r="DK33" s="675"/>
      <c r="DL33" s="650">
        <v>1001883</v>
      </c>
      <c r="DM33" s="674"/>
      <c r="DN33" s="674"/>
      <c r="DO33" s="674"/>
      <c r="DP33" s="674"/>
      <c r="DQ33" s="674"/>
      <c r="DR33" s="674"/>
      <c r="DS33" s="674"/>
      <c r="DT33" s="674"/>
      <c r="DU33" s="674"/>
      <c r="DV33" s="675"/>
      <c r="DW33" s="646">
        <v>44.4</v>
      </c>
      <c r="DX33" s="676"/>
      <c r="DY33" s="676"/>
      <c r="DZ33" s="676"/>
      <c r="EA33" s="676"/>
      <c r="EB33" s="676"/>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48346</v>
      </c>
      <c r="S34" s="642"/>
      <c r="T34" s="642"/>
      <c r="U34" s="642"/>
      <c r="V34" s="642"/>
      <c r="W34" s="642"/>
      <c r="X34" s="642"/>
      <c r="Y34" s="643"/>
      <c r="Z34" s="644">
        <v>1.3</v>
      </c>
      <c r="AA34" s="644"/>
      <c r="AB34" s="644"/>
      <c r="AC34" s="644"/>
      <c r="AD34" s="645">
        <v>8260</v>
      </c>
      <c r="AE34" s="645"/>
      <c r="AF34" s="645"/>
      <c r="AG34" s="645"/>
      <c r="AH34" s="645"/>
      <c r="AI34" s="645"/>
      <c r="AJ34" s="645"/>
      <c r="AK34" s="645"/>
      <c r="AL34" s="646">
        <v>0.4</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626591</v>
      </c>
      <c r="CS34" s="642"/>
      <c r="CT34" s="642"/>
      <c r="CU34" s="642"/>
      <c r="CV34" s="642"/>
      <c r="CW34" s="642"/>
      <c r="CX34" s="642"/>
      <c r="CY34" s="643"/>
      <c r="CZ34" s="646">
        <v>17.7</v>
      </c>
      <c r="DA34" s="676"/>
      <c r="DB34" s="676"/>
      <c r="DC34" s="679"/>
      <c r="DD34" s="650">
        <v>555388</v>
      </c>
      <c r="DE34" s="642"/>
      <c r="DF34" s="642"/>
      <c r="DG34" s="642"/>
      <c r="DH34" s="642"/>
      <c r="DI34" s="642"/>
      <c r="DJ34" s="642"/>
      <c r="DK34" s="643"/>
      <c r="DL34" s="650">
        <v>398807</v>
      </c>
      <c r="DM34" s="642"/>
      <c r="DN34" s="642"/>
      <c r="DO34" s="642"/>
      <c r="DP34" s="642"/>
      <c r="DQ34" s="642"/>
      <c r="DR34" s="642"/>
      <c r="DS34" s="642"/>
      <c r="DT34" s="642"/>
      <c r="DU34" s="642"/>
      <c r="DV34" s="643"/>
      <c r="DW34" s="646">
        <v>17.7</v>
      </c>
      <c r="DX34" s="676"/>
      <c r="DY34" s="676"/>
      <c r="DZ34" s="676"/>
      <c r="EA34" s="676"/>
      <c r="EB34" s="676"/>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474517</v>
      </c>
      <c r="S35" s="642"/>
      <c r="T35" s="642"/>
      <c r="U35" s="642"/>
      <c r="V35" s="642"/>
      <c r="W35" s="642"/>
      <c r="X35" s="642"/>
      <c r="Y35" s="643"/>
      <c r="Z35" s="644">
        <v>12.7</v>
      </c>
      <c r="AA35" s="644"/>
      <c r="AB35" s="644"/>
      <c r="AC35" s="644"/>
      <c r="AD35" s="645" t="s">
        <v>234</v>
      </c>
      <c r="AE35" s="645"/>
      <c r="AF35" s="645"/>
      <c r="AG35" s="645"/>
      <c r="AH35" s="645"/>
      <c r="AI35" s="645"/>
      <c r="AJ35" s="645"/>
      <c r="AK35" s="645"/>
      <c r="AL35" s="646" t="s">
        <v>234</v>
      </c>
      <c r="AM35" s="647"/>
      <c r="AN35" s="647"/>
      <c r="AO35" s="648"/>
      <c r="AP35" s="234"/>
      <c r="AQ35" s="714" t="s">
        <v>323</v>
      </c>
      <c r="AR35" s="715"/>
      <c r="AS35" s="715"/>
      <c r="AT35" s="715"/>
      <c r="AU35" s="715"/>
      <c r="AV35" s="715"/>
      <c r="AW35" s="715"/>
      <c r="AX35" s="715"/>
      <c r="AY35" s="716"/>
      <c r="AZ35" s="630">
        <v>458565</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-54639</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81802</v>
      </c>
      <c r="CS35" s="674"/>
      <c r="CT35" s="674"/>
      <c r="CU35" s="674"/>
      <c r="CV35" s="674"/>
      <c r="CW35" s="674"/>
      <c r="CX35" s="674"/>
      <c r="CY35" s="675"/>
      <c r="CZ35" s="646">
        <v>2.2999999999999998</v>
      </c>
      <c r="DA35" s="676"/>
      <c r="DB35" s="676"/>
      <c r="DC35" s="679"/>
      <c r="DD35" s="650">
        <v>48655</v>
      </c>
      <c r="DE35" s="674"/>
      <c r="DF35" s="674"/>
      <c r="DG35" s="674"/>
      <c r="DH35" s="674"/>
      <c r="DI35" s="674"/>
      <c r="DJ35" s="674"/>
      <c r="DK35" s="675"/>
      <c r="DL35" s="650">
        <v>48655</v>
      </c>
      <c r="DM35" s="674"/>
      <c r="DN35" s="674"/>
      <c r="DO35" s="674"/>
      <c r="DP35" s="674"/>
      <c r="DQ35" s="674"/>
      <c r="DR35" s="674"/>
      <c r="DS35" s="674"/>
      <c r="DT35" s="674"/>
      <c r="DU35" s="674"/>
      <c r="DV35" s="675"/>
      <c r="DW35" s="646">
        <v>2.2000000000000002</v>
      </c>
      <c r="DX35" s="676"/>
      <c r="DY35" s="676"/>
      <c r="DZ35" s="676"/>
      <c r="EA35" s="676"/>
      <c r="EB35" s="676"/>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234</v>
      </c>
      <c r="AE36" s="645"/>
      <c r="AF36" s="645"/>
      <c r="AG36" s="645"/>
      <c r="AH36" s="645"/>
      <c r="AI36" s="645"/>
      <c r="AJ36" s="645"/>
      <c r="AK36" s="645"/>
      <c r="AL36" s="646" t="s">
        <v>127</v>
      </c>
      <c r="AM36" s="647"/>
      <c r="AN36" s="647"/>
      <c r="AO36" s="648"/>
      <c r="AQ36" s="718" t="s">
        <v>327</v>
      </c>
      <c r="AR36" s="719"/>
      <c r="AS36" s="719"/>
      <c r="AT36" s="719"/>
      <c r="AU36" s="719"/>
      <c r="AV36" s="719"/>
      <c r="AW36" s="719"/>
      <c r="AX36" s="719"/>
      <c r="AY36" s="720"/>
      <c r="AZ36" s="641">
        <v>137441</v>
      </c>
      <c r="BA36" s="642"/>
      <c r="BB36" s="642"/>
      <c r="BC36" s="642"/>
      <c r="BD36" s="674"/>
      <c r="BE36" s="674"/>
      <c r="BF36" s="700"/>
      <c r="BG36" s="656" t="s">
        <v>328</v>
      </c>
      <c r="BH36" s="657"/>
      <c r="BI36" s="657"/>
      <c r="BJ36" s="657"/>
      <c r="BK36" s="657"/>
      <c r="BL36" s="657"/>
      <c r="BM36" s="657"/>
      <c r="BN36" s="657"/>
      <c r="BO36" s="657"/>
      <c r="BP36" s="657"/>
      <c r="BQ36" s="657"/>
      <c r="BR36" s="657"/>
      <c r="BS36" s="657"/>
      <c r="BT36" s="657"/>
      <c r="BU36" s="658"/>
      <c r="BV36" s="641">
        <v>-77363</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229601</v>
      </c>
      <c r="CS36" s="642"/>
      <c r="CT36" s="642"/>
      <c r="CU36" s="642"/>
      <c r="CV36" s="642"/>
      <c r="CW36" s="642"/>
      <c r="CX36" s="642"/>
      <c r="CY36" s="643"/>
      <c r="CZ36" s="646">
        <v>6.5</v>
      </c>
      <c r="DA36" s="676"/>
      <c r="DB36" s="676"/>
      <c r="DC36" s="679"/>
      <c r="DD36" s="650">
        <v>216984</v>
      </c>
      <c r="DE36" s="642"/>
      <c r="DF36" s="642"/>
      <c r="DG36" s="642"/>
      <c r="DH36" s="642"/>
      <c r="DI36" s="642"/>
      <c r="DJ36" s="642"/>
      <c r="DK36" s="643"/>
      <c r="DL36" s="650">
        <v>173717</v>
      </c>
      <c r="DM36" s="642"/>
      <c r="DN36" s="642"/>
      <c r="DO36" s="642"/>
      <c r="DP36" s="642"/>
      <c r="DQ36" s="642"/>
      <c r="DR36" s="642"/>
      <c r="DS36" s="642"/>
      <c r="DT36" s="642"/>
      <c r="DU36" s="642"/>
      <c r="DV36" s="643"/>
      <c r="DW36" s="646">
        <v>7.7</v>
      </c>
      <c r="DX36" s="676"/>
      <c r="DY36" s="676"/>
      <c r="DZ36" s="676"/>
      <c r="EA36" s="676"/>
      <c r="EB36" s="676"/>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111517</v>
      </c>
      <c r="S37" s="642"/>
      <c r="T37" s="642"/>
      <c r="U37" s="642"/>
      <c r="V37" s="642"/>
      <c r="W37" s="642"/>
      <c r="X37" s="642"/>
      <c r="Y37" s="643"/>
      <c r="Z37" s="644">
        <v>3</v>
      </c>
      <c r="AA37" s="644"/>
      <c r="AB37" s="644"/>
      <c r="AC37" s="644"/>
      <c r="AD37" s="645" t="s">
        <v>234</v>
      </c>
      <c r="AE37" s="645"/>
      <c r="AF37" s="645"/>
      <c r="AG37" s="645"/>
      <c r="AH37" s="645"/>
      <c r="AI37" s="645"/>
      <c r="AJ37" s="645"/>
      <c r="AK37" s="645"/>
      <c r="AL37" s="646" t="s">
        <v>234</v>
      </c>
      <c r="AM37" s="647"/>
      <c r="AN37" s="647"/>
      <c r="AO37" s="648"/>
      <c r="AQ37" s="718" t="s">
        <v>331</v>
      </c>
      <c r="AR37" s="719"/>
      <c r="AS37" s="719"/>
      <c r="AT37" s="719"/>
      <c r="AU37" s="719"/>
      <c r="AV37" s="719"/>
      <c r="AW37" s="719"/>
      <c r="AX37" s="719"/>
      <c r="AY37" s="720"/>
      <c r="AZ37" s="641">
        <v>4681</v>
      </c>
      <c r="BA37" s="642"/>
      <c r="BB37" s="642"/>
      <c r="BC37" s="642"/>
      <c r="BD37" s="674"/>
      <c r="BE37" s="674"/>
      <c r="BF37" s="700"/>
      <c r="BG37" s="656" t="s">
        <v>332</v>
      </c>
      <c r="BH37" s="657"/>
      <c r="BI37" s="657"/>
      <c r="BJ37" s="657"/>
      <c r="BK37" s="657"/>
      <c r="BL37" s="657"/>
      <c r="BM37" s="657"/>
      <c r="BN37" s="657"/>
      <c r="BO37" s="657"/>
      <c r="BP37" s="657"/>
      <c r="BQ37" s="657"/>
      <c r="BR37" s="657"/>
      <c r="BS37" s="657"/>
      <c r="BT37" s="657"/>
      <c r="BU37" s="658"/>
      <c r="BV37" s="641">
        <v>1258</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134643</v>
      </c>
      <c r="CS37" s="674"/>
      <c r="CT37" s="674"/>
      <c r="CU37" s="674"/>
      <c r="CV37" s="674"/>
      <c r="CW37" s="674"/>
      <c r="CX37" s="674"/>
      <c r="CY37" s="675"/>
      <c r="CZ37" s="646">
        <v>3.8</v>
      </c>
      <c r="DA37" s="676"/>
      <c r="DB37" s="676"/>
      <c r="DC37" s="679"/>
      <c r="DD37" s="650">
        <v>134643</v>
      </c>
      <c r="DE37" s="674"/>
      <c r="DF37" s="674"/>
      <c r="DG37" s="674"/>
      <c r="DH37" s="674"/>
      <c r="DI37" s="674"/>
      <c r="DJ37" s="674"/>
      <c r="DK37" s="675"/>
      <c r="DL37" s="650">
        <v>116414</v>
      </c>
      <c r="DM37" s="674"/>
      <c r="DN37" s="674"/>
      <c r="DO37" s="674"/>
      <c r="DP37" s="674"/>
      <c r="DQ37" s="674"/>
      <c r="DR37" s="674"/>
      <c r="DS37" s="674"/>
      <c r="DT37" s="674"/>
      <c r="DU37" s="674"/>
      <c r="DV37" s="675"/>
      <c r="DW37" s="646">
        <v>5.2</v>
      </c>
      <c r="DX37" s="676"/>
      <c r="DY37" s="676"/>
      <c r="DZ37" s="676"/>
      <c r="EA37" s="676"/>
      <c r="EB37" s="676"/>
      <c r="EC37" s="677"/>
    </row>
    <row r="38" spans="2:133" ht="11.25" customHeight="1" x14ac:dyDescent="0.15">
      <c r="B38" s="686" t="s">
        <v>334</v>
      </c>
      <c r="C38" s="687"/>
      <c r="D38" s="687"/>
      <c r="E38" s="687"/>
      <c r="F38" s="687"/>
      <c r="G38" s="687"/>
      <c r="H38" s="687"/>
      <c r="I38" s="687"/>
      <c r="J38" s="687"/>
      <c r="K38" s="687"/>
      <c r="L38" s="687"/>
      <c r="M38" s="687"/>
      <c r="N38" s="687"/>
      <c r="O38" s="687"/>
      <c r="P38" s="687"/>
      <c r="Q38" s="688"/>
      <c r="R38" s="721">
        <v>3733116</v>
      </c>
      <c r="S38" s="722"/>
      <c r="T38" s="722"/>
      <c r="U38" s="722"/>
      <c r="V38" s="722"/>
      <c r="W38" s="722"/>
      <c r="X38" s="722"/>
      <c r="Y38" s="723"/>
      <c r="Z38" s="724">
        <v>100</v>
      </c>
      <c r="AA38" s="724"/>
      <c r="AB38" s="724"/>
      <c r="AC38" s="724"/>
      <c r="AD38" s="725">
        <v>2144856</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234</v>
      </c>
      <c r="BA38" s="642"/>
      <c r="BB38" s="642"/>
      <c r="BC38" s="642"/>
      <c r="BD38" s="674"/>
      <c r="BE38" s="674"/>
      <c r="BF38" s="700"/>
      <c r="BG38" s="656" t="s">
        <v>336</v>
      </c>
      <c r="BH38" s="657"/>
      <c r="BI38" s="657"/>
      <c r="BJ38" s="657"/>
      <c r="BK38" s="657"/>
      <c r="BL38" s="657"/>
      <c r="BM38" s="657"/>
      <c r="BN38" s="657"/>
      <c r="BO38" s="657"/>
      <c r="BP38" s="657"/>
      <c r="BQ38" s="657"/>
      <c r="BR38" s="657"/>
      <c r="BS38" s="657"/>
      <c r="BT38" s="657"/>
      <c r="BU38" s="658"/>
      <c r="BV38" s="641">
        <v>2011</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453884</v>
      </c>
      <c r="CS38" s="642"/>
      <c r="CT38" s="642"/>
      <c r="CU38" s="642"/>
      <c r="CV38" s="642"/>
      <c r="CW38" s="642"/>
      <c r="CX38" s="642"/>
      <c r="CY38" s="643"/>
      <c r="CZ38" s="646">
        <v>12.8</v>
      </c>
      <c r="DA38" s="676"/>
      <c r="DB38" s="676"/>
      <c r="DC38" s="679"/>
      <c r="DD38" s="650">
        <v>395402</v>
      </c>
      <c r="DE38" s="642"/>
      <c r="DF38" s="642"/>
      <c r="DG38" s="642"/>
      <c r="DH38" s="642"/>
      <c r="DI38" s="642"/>
      <c r="DJ38" s="642"/>
      <c r="DK38" s="643"/>
      <c r="DL38" s="650">
        <v>380704</v>
      </c>
      <c r="DM38" s="642"/>
      <c r="DN38" s="642"/>
      <c r="DO38" s="642"/>
      <c r="DP38" s="642"/>
      <c r="DQ38" s="642"/>
      <c r="DR38" s="642"/>
      <c r="DS38" s="642"/>
      <c r="DT38" s="642"/>
      <c r="DU38" s="642"/>
      <c r="DV38" s="643"/>
      <c r="DW38" s="646">
        <v>16.899999999999999</v>
      </c>
      <c r="DX38" s="676"/>
      <c r="DY38" s="676"/>
      <c r="DZ38" s="676"/>
      <c r="EA38" s="676"/>
      <c r="EB38" s="676"/>
      <c r="EC38" s="677"/>
    </row>
    <row r="39" spans="2:133" ht="11.25" customHeight="1" x14ac:dyDescent="0.15">
      <c r="AQ39" s="718" t="s">
        <v>338</v>
      </c>
      <c r="AR39" s="719"/>
      <c r="AS39" s="719"/>
      <c r="AT39" s="719"/>
      <c r="AU39" s="719"/>
      <c r="AV39" s="719"/>
      <c r="AW39" s="719"/>
      <c r="AX39" s="719"/>
      <c r="AY39" s="720"/>
      <c r="AZ39" s="641" t="s">
        <v>127</v>
      </c>
      <c r="BA39" s="642"/>
      <c r="BB39" s="642"/>
      <c r="BC39" s="642"/>
      <c r="BD39" s="674"/>
      <c r="BE39" s="674"/>
      <c r="BF39" s="700"/>
      <c r="BG39" s="732" t="s">
        <v>339</v>
      </c>
      <c r="BH39" s="733"/>
      <c r="BI39" s="733"/>
      <c r="BJ39" s="733"/>
      <c r="BK39" s="733"/>
      <c r="BL39" s="235"/>
      <c r="BM39" s="657" t="s">
        <v>340</v>
      </c>
      <c r="BN39" s="657"/>
      <c r="BO39" s="657"/>
      <c r="BP39" s="657"/>
      <c r="BQ39" s="657"/>
      <c r="BR39" s="657"/>
      <c r="BS39" s="657"/>
      <c r="BT39" s="657"/>
      <c r="BU39" s="658"/>
      <c r="BV39" s="641">
        <v>84</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3024</v>
      </c>
      <c r="CS39" s="674"/>
      <c r="CT39" s="674"/>
      <c r="CU39" s="674"/>
      <c r="CV39" s="674"/>
      <c r="CW39" s="674"/>
      <c r="CX39" s="674"/>
      <c r="CY39" s="675"/>
      <c r="CZ39" s="646">
        <v>0.1</v>
      </c>
      <c r="DA39" s="676"/>
      <c r="DB39" s="676"/>
      <c r="DC39" s="679"/>
      <c r="DD39" s="650" t="s">
        <v>234</v>
      </c>
      <c r="DE39" s="674"/>
      <c r="DF39" s="674"/>
      <c r="DG39" s="674"/>
      <c r="DH39" s="674"/>
      <c r="DI39" s="674"/>
      <c r="DJ39" s="674"/>
      <c r="DK39" s="675"/>
      <c r="DL39" s="650" t="s">
        <v>127</v>
      </c>
      <c r="DM39" s="674"/>
      <c r="DN39" s="674"/>
      <c r="DO39" s="674"/>
      <c r="DP39" s="674"/>
      <c r="DQ39" s="674"/>
      <c r="DR39" s="674"/>
      <c r="DS39" s="674"/>
      <c r="DT39" s="674"/>
      <c r="DU39" s="674"/>
      <c r="DV39" s="675"/>
      <c r="DW39" s="646" t="s">
        <v>127</v>
      </c>
      <c r="DX39" s="676"/>
      <c r="DY39" s="676"/>
      <c r="DZ39" s="676"/>
      <c r="EA39" s="676"/>
      <c r="EB39" s="676"/>
      <c r="EC39" s="677"/>
    </row>
    <row r="40" spans="2:133" ht="11.25" customHeight="1" x14ac:dyDescent="0.15">
      <c r="AQ40" s="718" t="s">
        <v>342</v>
      </c>
      <c r="AR40" s="719"/>
      <c r="AS40" s="719"/>
      <c r="AT40" s="719"/>
      <c r="AU40" s="719"/>
      <c r="AV40" s="719"/>
      <c r="AW40" s="719"/>
      <c r="AX40" s="719"/>
      <c r="AY40" s="720"/>
      <c r="AZ40" s="641">
        <v>89175</v>
      </c>
      <c r="BA40" s="642"/>
      <c r="BB40" s="642"/>
      <c r="BC40" s="642"/>
      <c r="BD40" s="674"/>
      <c r="BE40" s="674"/>
      <c r="BF40" s="700"/>
      <c r="BG40" s="732"/>
      <c r="BH40" s="733"/>
      <c r="BI40" s="733"/>
      <c r="BJ40" s="733"/>
      <c r="BK40" s="733"/>
      <c r="BL40" s="235"/>
      <c r="BM40" s="657" t="s">
        <v>343</v>
      </c>
      <c r="BN40" s="657"/>
      <c r="BO40" s="657"/>
      <c r="BP40" s="657"/>
      <c r="BQ40" s="657"/>
      <c r="BR40" s="657"/>
      <c r="BS40" s="657"/>
      <c r="BT40" s="657"/>
      <c r="BU40" s="658"/>
      <c r="BV40" s="641" t="s">
        <v>127</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127</v>
      </c>
      <c r="CS40" s="642"/>
      <c r="CT40" s="642"/>
      <c r="CU40" s="642"/>
      <c r="CV40" s="642"/>
      <c r="CW40" s="642"/>
      <c r="CX40" s="642"/>
      <c r="CY40" s="643"/>
      <c r="CZ40" s="646" t="s">
        <v>234</v>
      </c>
      <c r="DA40" s="676"/>
      <c r="DB40" s="676"/>
      <c r="DC40" s="679"/>
      <c r="DD40" s="650" t="s">
        <v>127</v>
      </c>
      <c r="DE40" s="642"/>
      <c r="DF40" s="642"/>
      <c r="DG40" s="642"/>
      <c r="DH40" s="642"/>
      <c r="DI40" s="642"/>
      <c r="DJ40" s="642"/>
      <c r="DK40" s="643"/>
      <c r="DL40" s="650" t="s">
        <v>234</v>
      </c>
      <c r="DM40" s="642"/>
      <c r="DN40" s="642"/>
      <c r="DO40" s="642"/>
      <c r="DP40" s="642"/>
      <c r="DQ40" s="642"/>
      <c r="DR40" s="642"/>
      <c r="DS40" s="642"/>
      <c r="DT40" s="642"/>
      <c r="DU40" s="642"/>
      <c r="DV40" s="643"/>
      <c r="DW40" s="646" t="s">
        <v>234</v>
      </c>
      <c r="DX40" s="676"/>
      <c r="DY40" s="676"/>
      <c r="DZ40" s="676"/>
      <c r="EA40" s="676"/>
      <c r="EB40" s="676"/>
      <c r="EC40" s="677"/>
    </row>
    <row r="41" spans="2:133" ht="11.25" customHeight="1" x14ac:dyDescent="0.15">
      <c r="AQ41" s="728" t="s">
        <v>345</v>
      </c>
      <c r="AR41" s="729"/>
      <c r="AS41" s="729"/>
      <c r="AT41" s="729"/>
      <c r="AU41" s="729"/>
      <c r="AV41" s="729"/>
      <c r="AW41" s="729"/>
      <c r="AX41" s="729"/>
      <c r="AY41" s="730"/>
      <c r="AZ41" s="721">
        <v>227268</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314</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127</v>
      </c>
      <c r="CS41" s="674"/>
      <c r="CT41" s="674"/>
      <c r="CU41" s="674"/>
      <c r="CV41" s="674"/>
      <c r="CW41" s="674"/>
      <c r="CX41" s="674"/>
      <c r="CY41" s="675"/>
      <c r="CZ41" s="646" t="s">
        <v>234</v>
      </c>
      <c r="DA41" s="676"/>
      <c r="DB41" s="676"/>
      <c r="DC41" s="679"/>
      <c r="DD41" s="650" t="s">
        <v>234</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569024</v>
      </c>
      <c r="CS42" s="642"/>
      <c r="CT42" s="642"/>
      <c r="CU42" s="642"/>
      <c r="CV42" s="642"/>
      <c r="CW42" s="642"/>
      <c r="CX42" s="642"/>
      <c r="CY42" s="643"/>
      <c r="CZ42" s="646">
        <v>16.100000000000001</v>
      </c>
      <c r="DA42" s="647"/>
      <c r="DB42" s="647"/>
      <c r="DC42" s="742"/>
      <c r="DD42" s="650">
        <v>142996</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t="s">
        <v>234</v>
      </c>
      <c r="CS43" s="674"/>
      <c r="CT43" s="674"/>
      <c r="CU43" s="674"/>
      <c r="CV43" s="674"/>
      <c r="CW43" s="674"/>
      <c r="CX43" s="674"/>
      <c r="CY43" s="675"/>
      <c r="CZ43" s="646" t="s">
        <v>234</v>
      </c>
      <c r="DA43" s="676"/>
      <c r="DB43" s="676"/>
      <c r="DC43" s="679"/>
      <c r="DD43" s="650" t="s">
        <v>127</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569024</v>
      </c>
      <c r="CS44" s="642"/>
      <c r="CT44" s="642"/>
      <c r="CU44" s="642"/>
      <c r="CV44" s="642"/>
      <c r="CW44" s="642"/>
      <c r="CX44" s="642"/>
      <c r="CY44" s="643"/>
      <c r="CZ44" s="646">
        <v>16.100000000000001</v>
      </c>
      <c r="DA44" s="647"/>
      <c r="DB44" s="647"/>
      <c r="DC44" s="742"/>
      <c r="DD44" s="650">
        <v>142996</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354</v>
      </c>
      <c r="CG45" s="639"/>
      <c r="CH45" s="639"/>
      <c r="CI45" s="639"/>
      <c r="CJ45" s="639"/>
      <c r="CK45" s="639"/>
      <c r="CL45" s="639"/>
      <c r="CM45" s="639"/>
      <c r="CN45" s="639"/>
      <c r="CO45" s="639"/>
      <c r="CP45" s="639"/>
      <c r="CQ45" s="640"/>
      <c r="CR45" s="641">
        <v>170271</v>
      </c>
      <c r="CS45" s="674"/>
      <c r="CT45" s="674"/>
      <c r="CU45" s="674"/>
      <c r="CV45" s="674"/>
      <c r="CW45" s="674"/>
      <c r="CX45" s="674"/>
      <c r="CY45" s="675"/>
      <c r="CZ45" s="646">
        <v>4.8</v>
      </c>
      <c r="DA45" s="676"/>
      <c r="DB45" s="676"/>
      <c r="DC45" s="679"/>
      <c r="DD45" s="650">
        <v>11289</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355</v>
      </c>
      <c r="CG46" s="639"/>
      <c r="CH46" s="639"/>
      <c r="CI46" s="639"/>
      <c r="CJ46" s="639"/>
      <c r="CK46" s="639"/>
      <c r="CL46" s="639"/>
      <c r="CM46" s="639"/>
      <c r="CN46" s="639"/>
      <c r="CO46" s="639"/>
      <c r="CP46" s="639"/>
      <c r="CQ46" s="640"/>
      <c r="CR46" s="641">
        <v>332835</v>
      </c>
      <c r="CS46" s="642"/>
      <c r="CT46" s="642"/>
      <c r="CU46" s="642"/>
      <c r="CV46" s="642"/>
      <c r="CW46" s="642"/>
      <c r="CX46" s="642"/>
      <c r="CY46" s="643"/>
      <c r="CZ46" s="646">
        <v>9.4</v>
      </c>
      <c r="DA46" s="647"/>
      <c r="DB46" s="647"/>
      <c r="DC46" s="742"/>
      <c r="DD46" s="650">
        <v>125089</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356</v>
      </c>
      <c r="CG47" s="639"/>
      <c r="CH47" s="639"/>
      <c r="CI47" s="639"/>
      <c r="CJ47" s="639"/>
      <c r="CK47" s="639"/>
      <c r="CL47" s="639"/>
      <c r="CM47" s="639"/>
      <c r="CN47" s="639"/>
      <c r="CO47" s="639"/>
      <c r="CP47" s="639"/>
      <c r="CQ47" s="640"/>
      <c r="CR47" s="641" t="s">
        <v>127</v>
      </c>
      <c r="CS47" s="674"/>
      <c r="CT47" s="674"/>
      <c r="CU47" s="674"/>
      <c r="CV47" s="674"/>
      <c r="CW47" s="674"/>
      <c r="CX47" s="674"/>
      <c r="CY47" s="675"/>
      <c r="CZ47" s="646" t="s">
        <v>234</v>
      </c>
      <c r="DA47" s="676"/>
      <c r="DB47" s="676"/>
      <c r="DC47" s="679"/>
      <c r="DD47" s="650" t="s">
        <v>127</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357</v>
      </c>
      <c r="CG48" s="639"/>
      <c r="CH48" s="639"/>
      <c r="CI48" s="639"/>
      <c r="CJ48" s="639"/>
      <c r="CK48" s="639"/>
      <c r="CL48" s="639"/>
      <c r="CM48" s="639"/>
      <c r="CN48" s="639"/>
      <c r="CO48" s="639"/>
      <c r="CP48" s="639"/>
      <c r="CQ48" s="640"/>
      <c r="CR48" s="641" t="s">
        <v>234</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358</v>
      </c>
      <c r="CE49" s="687"/>
      <c r="CF49" s="687"/>
      <c r="CG49" s="687"/>
      <c r="CH49" s="687"/>
      <c r="CI49" s="687"/>
      <c r="CJ49" s="687"/>
      <c r="CK49" s="687"/>
      <c r="CL49" s="687"/>
      <c r="CM49" s="687"/>
      <c r="CN49" s="687"/>
      <c r="CO49" s="687"/>
      <c r="CP49" s="687"/>
      <c r="CQ49" s="688"/>
      <c r="CR49" s="721">
        <v>3541831</v>
      </c>
      <c r="CS49" s="711"/>
      <c r="CT49" s="711"/>
      <c r="CU49" s="711"/>
      <c r="CV49" s="711"/>
      <c r="CW49" s="711"/>
      <c r="CX49" s="711"/>
      <c r="CY49" s="743"/>
      <c r="CZ49" s="726">
        <v>100</v>
      </c>
      <c r="DA49" s="744"/>
      <c r="DB49" s="744"/>
      <c r="DC49" s="745"/>
      <c r="DD49" s="746">
        <v>2643631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ovrls31kg7wmGeEfk7PrBUl3/rmlIwPooU6Z1NwkUWqD2QEp/wK4cJKzl6FW9PbiaUR6iSMNCTKYFSAdJXXmQ==" saltValue="vbv8XJDcC4jc+Xovfvrfw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3757</v>
      </c>
      <c r="R7" s="777"/>
      <c r="S7" s="777"/>
      <c r="T7" s="777"/>
      <c r="U7" s="777"/>
      <c r="V7" s="777">
        <v>3541</v>
      </c>
      <c r="W7" s="777"/>
      <c r="X7" s="777"/>
      <c r="Y7" s="777"/>
      <c r="Z7" s="777"/>
      <c r="AA7" s="777">
        <v>216</v>
      </c>
      <c r="AB7" s="777"/>
      <c r="AC7" s="777"/>
      <c r="AD7" s="777"/>
      <c r="AE7" s="778"/>
      <c r="AF7" s="779">
        <v>132</v>
      </c>
      <c r="AG7" s="780"/>
      <c r="AH7" s="780"/>
      <c r="AI7" s="780"/>
      <c r="AJ7" s="781"/>
      <c r="AK7" s="816" t="s">
        <v>580</v>
      </c>
      <c r="AL7" s="817"/>
      <c r="AM7" s="817"/>
      <c r="AN7" s="817"/>
      <c r="AO7" s="817"/>
      <c r="AP7" s="817">
        <v>3231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587</v>
      </c>
      <c r="BT7" s="821"/>
      <c r="BU7" s="821"/>
      <c r="BV7" s="821"/>
      <c r="BW7" s="821"/>
      <c r="BX7" s="821"/>
      <c r="BY7" s="821"/>
      <c r="BZ7" s="821"/>
      <c r="CA7" s="821"/>
      <c r="CB7" s="821"/>
      <c r="CC7" s="821"/>
      <c r="CD7" s="821"/>
      <c r="CE7" s="821"/>
      <c r="CF7" s="821"/>
      <c r="CG7" s="822"/>
      <c r="CH7" s="813" t="s">
        <v>580</v>
      </c>
      <c r="CI7" s="814"/>
      <c r="CJ7" s="814"/>
      <c r="CK7" s="814"/>
      <c r="CL7" s="815"/>
      <c r="CM7" s="813">
        <v>8</v>
      </c>
      <c r="CN7" s="814"/>
      <c r="CO7" s="814"/>
      <c r="CP7" s="814"/>
      <c r="CQ7" s="815"/>
      <c r="CR7" s="813">
        <v>5</v>
      </c>
      <c r="CS7" s="814"/>
      <c r="CT7" s="814"/>
      <c r="CU7" s="814"/>
      <c r="CV7" s="815"/>
      <c r="CW7" s="813" t="s">
        <v>580</v>
      </c>
      <c r="CX7" s="814"/>
      <c r="CY7" s="814"/>
      <c r="CZ7" s="814"/>
      <c r="DA7" s="815"/>
      <c r="DB7" s="813" t="s">
        <v>588</v>
      </c>
      <c r="DC7" s="814"/>
      <c r="DD7" s="814"/>
      <c r="DE7" s="814"/>
      <c r="DF7" s="815"/>
      <c r="DG7" s="813">
        <v>15</v>
      </c>
      <c r="DH7" s="814"/>
      <c r="DI7" s="814"/>
      <c r="DJ7" s="814"/>
      <c r="DK7" s="815"/>
      <c r="DL7" s="813" t="s">
        <v>580</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1</v>
      </c>
      <c r="R8" s="801"/>
      <c r="S8" s="801"/>
      <c r="T8" s="801"/>
      <c r="U8" s="801"/>
      <c r="V8" s="801">
        <v>26</v>
      </c>
      <c r="W8" s="801"/>
      <c r="X8" s="801"/>
      <c r="Y8" s="801"/>
      <c r="Z8" s="801"/>
      <c r="AA8" s="801" t="s">
        <v>582</v>
      </c>
      <c r="AB8" s="801"/>
      <c r="AC8" s="801"/>
      <c r="AD8" s="801"/>
      <c r="AE8" s="802"/>
      <c r="AF8" s="803">
        <v>-25</v>
      </c>
      <c r="AG8" s="804"/>
      <c r="AH8" s="804"/>
      <c r="AI8" s="804"/>
      <c r="AJ8" s="805"/>
      <c r="AK8" s="806" t="s">
        <v>580</v>
      </c>
      <c r="AL8" s="807"/>
      <c r="AM8" s="807"/>
      <c r="AN8" s="807"/>
      <c r="AO8" s="807"/>
      <c r="AP8" s="807">
        <v>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3758</v>
      </c>
      <c r="R23" s="836"/>
      <c r="S23" s="836"/>
      <c r="T23" s="836"/>
      <c r="U23" s="836"/>
      <c r="V23" s="836">
        <v>3567</v>
      </c>
      <c r="W23" s="836"/>
      <c r="X23" s="836"/>
      <c r="Y23" s="836"/>
      <c r="Z23" s="836"/>
      <c r="AA23" s="836">
        <v>191</v>
      </c>
      <c r="AB23" s="836"/>
      <c r="AC23" s="836"/>
      <c r="AD23" s="836"/>
      <c r="AE23" s="837"/>
      <c r="AF23" s="838">
        <v>107</v>
      </c>
      <c r="AG23" s="836"/>
      <c r="AH23" s="836"/>
      <c r="AI23" s="836"/>
      <c r="AJ23" s="839"/>
      <c r="AK23" s="840"/>
      <c r="AL23" s="841"/>
      <c r="AM23" s="841"/>
      <c r="AN23" s="841"/>
      <c r="AO23" s="841"/>
      <c r="AP23" s="836">
        <v>3233</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892</v>
      </c>
      <c r="R28" s="865"/>
      <c r="S28" s="865"/>
      <c r="T28" s="865"/>
      <c r="U28" s="865"/>
      <c r="V28" s="865">
        <v>957</v>
      </c>
      <c r="W28" s="865"/>
      <c r="X28" s="865"/>
      <c r="Y28" s="865"/>
      <c r="Z28" s="865"/>
      <c r="AA28" s="865" t="s">
        <v>583</v>
      </c>
      <c r="AB28" s="865"/>
      <c r="AC28" s="865"/>
      <c r="AD28" s="865"/>
      <c r="AE28" s="866"/>
      <c r="AF28" s="867">
        <v>-65</v>
      </c>
      <c r="AG28" s="865"/>
      <c r="AH28" s="865"/>
      <c r="AI28" s="865"/>
      <c r="AJ28" s="868"/>
      <c r="AK28" s="869">
        <v>79</v>
      </c>
      <c r="AL28" s="860"/>
      <c r="AM28" s="860"/>
      <c r="AN28" s="860"/>
      <c r="AO28" s="860"/>
      <c r="AP28" s="860" t="s">
        <v>584</v>
      </c>
      <c r="AQ28" s="860"/>
      <c r="AR28" s="860"/>
      <c r="AS28" s="860"/>
      <c r="AT28" s="860"/>
      <c r="AU28" s="860" t="s">
        <v>580</v>
      </c>
      <c r="AV28" s="860"/>
      <c r="AW28" s="860"/>
      <c r="AX28" s="860"/>
      <c r="AY28" s="860"/>
      <c r="AZ28" s="861" t="s">
        <v>580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691</v>
      </c>
      <c r="R29" s="801"/>
      <c r="S29" s="801"/>
      <c r="T29" s="801"/>
      <c r="U29" s="801"/>
      <c r="V29" s="801">
        <v>661</v>
      </c>
      <c r="W29" s="801"/>
      <c r="X29" s="801"/>
      <c r="Y29" s="801"/>
      <c r="Z29" s="801"/>
      <c r="AA29" s="801">
        <v>30</v>
      </c>
      <c r="AB29" s="801"/>
      <c r="AC29" s="801"/>
      <c r="AD29" s="801"/>
      <c r="AE29" s="802"/>
      <c r="AF29" s="803">
        <v>30</v>
      </c>
      <c r="AG29" s="804"/>
      <c r="AH29" s="804"/>
      <c r="AI29" s="804"/>
      <c r="AJ29" s="805"/>
      <c r="AK29" s="872">
        <v>91</v>
      </c>
      <c r="AL29" s="873"/>
      <c r="AM29" s="873"/>
      <c r="AN29" s="873"/>
      <c r="AO29" s="873"/>
      <c r="AP29" s="873" t="s">
        <v>584</v>
      </c>
      <c r="AQ29" s="873"/>
      <c r="AR29" s="873"/>
      <c r="AS29" s="873"/>
      <c r="AT29" s="873"/>
      <c r="AU29" s="873" t="s">
        <v>585</v>
      </c>
      <c r="AV29" s="873"/>
      <c r="AW29" s="873"/>
      <c r="AX29" s="873"/>
      <c r="AY29" s="873"/>
      <c r="AZ29" s="874" t="s">
        <v>580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93</v>
      </c>
      <c r="R30" s="801"/>
      <c r="S30" s="801"/>
      <c r="T30" s="801"/>
      <c r="U30" s="801"/>
      <c r="V30" s="801">
        <v>93</v>
      </c>
      <c r="W30" s="801"/>
      <c r="X30" s="801"/>
      <c r="Y30" s="801"/>
      <c r="Z30" s="801"/>
      <c r="AA30" s="801">
        <v>0</v>
      </c>
      <c r="AB30" s="801"/>
      <c r="AC30" s="801"/>
      <c r="AD30" s="801"/>
      <c r="AE30" s="802"/>
      <c r="AF30" s="803">
        <v>0</v>
      </c>
      <c r="AG30" s="804"/>
      <c r="AH30" s="804"/>
      <c r="AI30" s="804"/>
      <c r="AJ30" s="805"/>
      <c r="AK30" s="872">
        <v>25</v>
      </c>
      <c r="AL30" s="873"/>
      <c r="AM30" s="873"/>
      <c r="AN30" s="873"/>
      <c r="AO30" s="873"/>
      <c r="AP30" s="873" t="s">
        <v>580</v>
      </c>
      <c r="AQ30" s="873"/>
      <c r="AR30" s="873"/>
      <c r="AS30" s="873"/>
      <c r="AT30" s="873"/>
      <c r="AU30" s="873" t="s">
        <v>580</v>
      </c>
      <c r="AV30" s="873"/>
      <c r="AW30" s="873"/>
      <c r="AX30" s="873"/>
      <c r="AY30" s="873"/>
      <c r="AZ30" s="874" t="s">
        <v>580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378</v>
      </c>
      <c r="R31" s="801"/>
      <c r="S31" s="801"/>
      <c r="T31" s="801"/>
      <c r="U31" s="801"/>
      <c r="V31" s="801">
        <v>19</v>
      </c>
      <c r="W31" s="801"/>
      <c r="X31" s="801"/>
      <c r="Y31" s="801"/>
      <c r="Z31" s="801"/>
      <c r="AA31" s="801">
        <v>359</v>
      </c>
      <c r="AB31" s="801"/>
      <c r="AC31" s="801"/>
      <c r="AD31" s="801"/>
      <c r="AE31" s="802"/>
      <c r="AF31" s="803">
        <v>359</v>
      </c>
      <c r="AG31" s="804"/>
      <c r="AH31" s="804"/>
      <c r="AI31" s="804"/>
      <c r="AJ31" s="805"/>
      <c r="AK31" s="872" t="s">
        <v>586</v>
      </c>
      <c r="AL31" s="873"/>
      <c r="AM31" s="873"/>
      <c r="AN31" s="873"/>
      <c r="AO31" s="873"/>
      <c r="AP31" s="873">
        <v>45</v>
      </c>
      <c r="AQ31" s="873"/>
      <c r="AR31" s="873"/>
      <c r="AS31" s="873"/>
      <c r="AT31" s="873"/>
      <c r="AU31" s="873" t="s">
        <v>580</v>
      </c>
      <c r="AV31" s="873"/>
      <c r="AW31" s="873"/>
      <c r="AX31" s="873"/>
      <c r="AY31" s="873"/>
      <c r="AZ31" s="874" t="s">
        <v>580</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287</v>
      </c>
      <c r="R32" s="801"/>
      <c r="S32" s="801"/>
      <c r="T32" s="801"/>
      <c r="U32" s="801"/>
      <c r="V32" s="801">
        <v>287</v>
      </c>
      <c r="W32" s="801"/>
      <c r="X32" s="801"/>
      <c r="Y32" s="801"/>
      <c r="Z32" s="801"/>
      <c r="AA32" s="801">
        <v>0</v>
      </c>
      <c r="AB32" s="801"/>
      <c r="AC32" s="801"/>
      <c r="AD32" s="801"/>
      <c r="AE32" s="802"/>
      <c r="AF32" s="803" t="s">
        <v>127</v>
      </c>
      <c r="AG32" s="804"/>
      <c r="AH32" s="804"/>
      <c r="AI32" s="804"/>
      <c r="AJ32" s="805"/>
      <c r="AK32" s="872">
        <v>137</v>
      </c>
      <c r="AL32" s="873"/>
      <c r="AM32" s="873"/>
      <c r="AN32" s="873"/>
      <c r="AO32" s="873"/>
      <c r="AP32" s="873">
        <v>2235</v>
      </c>
      <c r="AQ32" s="873"/>
      <c r="AR32" s="873"/>
      <c r="AS32" s="873"/>
      <c r="AT32" s="873"/>
      <c r="AU32" s="873">
        <v>105</v>
      </c>
      <c r="AV32" s="873"/>
      <c r="AW32" s="873"/>
      <c r="AX32" s="873"/>
      <c r="AY32" s="873"/>
      <c r="AZ32" s="874" t="s">
        <v>580</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325</v>
      </c>
      <c r="AG63" s="884"/>
      <c r="AH63" s="884"/>
      <c r="AI63" s="884"/>
      <c r="AJ63" s="885"/>
      <c r="AK63" s="886"/>
      <c r="AL63" s="881"/>
      <c r="AM63" s="881"/>
      <c r="AN63" s="881"/>
      <c r="AO63" s="881"/>
      <c r="AP63" s="884">
        <v>2280</v>
      </c>
      <c r="AQ63" s="884"/>
      <c r="AR63" s="884"/>
      <c r="AS63" s="884"/>
      <c r="AT63" s="884"/>
      <c r="AU63" s="884">
        <v>105</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408</v>
      </c>
      <c r="AB66" s="760"/>
      <c r="AC66" s="760"/>
      <c r="AD66" s="760"/>
      <c r="AE66" s="761"/>
      <c r="AF66" s="894" t="s">
        <v>392</v>
      </c>
      <c r="AG66" s="855"/>
      <c r="AH66" s="855"/>
      <c r="AI66" s="855"/>
      <c r="AJ66" s="895"/>
      <c r="AK66" s="759" t="s">
        <v>409</v>
      </c>
      <c r="AL66" s="783"/>
      <c r="AM66" s="783"/>
      <c r="AN66" s="783"/>
      <c r="AO66" s="784"/>
      <c r="AP66" s="759" t="s">
        <v>394</v>
      </c>
      <c r="AQ66" s="760"/>
      <c r="AR66" s="760"/>
      <c r="AS66" s="760"/>
      <c r="AT66" s="761"/>
      <c r="AU66" s="759" t="s">
        <v>410</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574</v>
      </c>
      <c r="C68" s="912"/>
      <c r="D68" s="912"/>
      <c r="E68" s="912"/>
      <c r="F68" s="912"/>
      <c r="G68" s="912"/>
      <c r="H68" s="912"/>
      <c r="I68" s="912"/>
      <c r="J68" s="912"/>
      <c r="K68" s="912"/>
      <c r="L68" s="912"/>
      <c r="M68" s="912"/>
      <c r="N68" s="912"/>
      <c r="O68" s="912"/>
      <c r="P68" s="913"/>
      <c r="Q68" s="914">
        <v>736</v>
      </c>
      <c r="R68" s="908"/>
      <c r="S68" s="908"/>
      <c r="T68" s="908"/>
      <c r="U68" s="908"/>
      <c r="V68" s="908">
        <v>719</v>
      </c>
      <c r="W68" s="908"/>
      <c r="X68" s="908"/>
      <c r="Y68" s="908"/>
      <c r="Z68" s="908"/>
      <c r="AA68" s="908">
        <v>17</v>
      </c>
      <c r="AB68" s="908"/>
      <c r="AC68" s="908"/>
      <c r="AD68" s="908"/>
      <c r="AE68" s="908"/>
      <c r="AF68" s="908">
        <v>17</v>
      </c>
      <c r="AG68" s="908"/>
      <c r="AH68" s="908"/>
      <c r="AI68" s="908"/>
      <c r="AJ68" s="908"/>
      <c r="AK68" s="908" t="s">
        <v>580</v>
      </c>
      <c r="AL68" s="908"/>
      <c r="AM68" s="908"/>
      <c r="AN68" s="908"/>
      <c r="AO68" s="908"/>
      <c r="AP68" s="908">
        <v>331</v>
      </c>
      <c r="AQ68" s="908"/>
      <c r="AR68" s="908"/>
      <c r="AS68" s="908"/>
      <c r="AT68" s="908"/>
      <c r="AU68" s="908">
        <v>25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575</v>
      </c>
      <c r="C69" s="916"/>
      <c r="D69" s="916"/>
      <c r="E69" s="916"/>
      <c r="F69" s="916"/>
      <c r="G69" s="916"/>
      <c r="H69" s="916"/>
      <c r="I69" s="916"/>
      <c r="J69" s="916"/>
      <c r="K69" s="916"/>
      <c r="L69" s="916"/>
      <c r="M69" s="916"/>
      <c r="N69" s="916"/>
      <c r="O69" s="916"/>
      <c r="P69" s="917"/>
      <c r="Q69" s="918">
        <v>4666</v>
      </c>
      <c r="R69" s="873"/>
      <c r="S69" s="873"/>
      <c r="T69" s="873"/>
      <c r="U69" s="873"/>
      <c r="V69" s="873">
        <v>4620</v>
      </c>
      <c r="W69" s="873"/>
      <c r="X69" s="873"/>
      <c r="Y69" s="873"/>
      <c r="Z69" s="873"/>
      <c r="AA69" s="873">
        <v>46</v>
      </c>
      <c r="AB69" s="873"/>
      <c r="AC69" s="873"/>
      <c r="AD69" s="873"/>
      <c r="AE69" s="873"/>
      <c r="AF69" s="873">
        <v>46</v>
      </c>
      <c r="AG69" s="873"/>
      <c r="AH69" s="873"/>
      <c r="AI69" s="873"/>
      <c r="AJ69" s="873"/>
      <c r="AK69" s="873">
        <v>30</v>
      </c>
      <c r="AL69" s="873"/>
      <c r="AM69" s="873"/>
      <c r="AN69" s="873"/>
      <c r="AO69" s="873"/>
      <c r="AP69" s="873" t="s">
        <v>581</v>
      </c>
      <c r="AQ69" s="873"/>
      <c r="AR69" s="873"/>
      <c r="AS69" s="873"/>
      <c r="AT69" s="873"/>
      <c r="AU69" s="873" t="s">
        <v>580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576</v>
      </c>
      <c r="C70" s="916"/>
      <c r="D70" s="916"/>
      <c r="E70" s="916"/>
      <c r="F70" s="916"/>
      <c r="G70" s="916"/>
      <c r="H70" s="916"/>
      <c r="I70" s="916"/>
      <c r="J70" s="916"/>
      <c r="K70" s="916"/>
      <c r="L70" s="916"/>
      <c r="M70" s="916"/>
      <c r="N70" s="916"/>
      <c r="O70" s="916"/>
      <c r="P70" s="917"/>
      <c r="Q70" s="918">
        <v>179</v>
      </c>
      <c r="R70" s="873"/>
      <c r="S70" s="873"/>
      <c r="T70" s="873"/>
      <c r="U70" s="873"/>
      <c r="V70" s="873">
        <v>167</v>
      </c>
      <c r="W70" s="873"/>
      <c r="X70" s="873"/>
      <c r="Y70" s="873"/>
      <c r="Z70" s="873"/>
      <c r="AA70" s="873">
        <v>12</v>
      </c>
      <c r="AB70" s="873"/>
      <c r="AC70" s="873"/>
      <c r="AD70" s="873"/>
      <c r="AE70" s="873"/>
      <c r="AF70" s="873">
        <v>12</v>
      </c>
      <c r="AG70" s="873"/>
      <c r="AH70" s="873"/>
      <c r="AI70" s="873"/>
      <c r="AJ70" s="873"/>
      <c r="AK70" s="873">
        <v>7</v>
      </c>
      <c r="AL70" s="873"/>
      <c r="AM70" s="873"/>
      <c r="AN70" s="873"/>
      <c r="AO70" s="873"/>
      <c r="AP70" s="873">
        <v>257</v>
      </c>
      <c r="AQ70" s="873"/>
      <c r="AR70" s="873"/>
      <c r="AS70" s="873"/>
      <c r="AT70" s="873"/>
      <c r="AU70" s="873">
        <v>16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577</v>
      </c>
      <c r="C71" s="916"/>
      <c r="D71" s="916"/>
      <c r="E71" s="916"/>
      <c r="F71" s="916"/>
      <c r="G71" s="916"/>
      <c r="H71" s="916"/>
      <c r="I71" s="916"/>
      <c r="J71" s="916"/>
      <c r="K71" s="916"/>
      <c r="L71" s="916"/>
      <c r="M71" s="916"/>
      <c r="N71" s="916"/>
      <c r="O71" s="916"/>
      <c r="P71" s="917"/>
      <c r="Q71" s="918">
        <v>145</v>
      </c>
      <c r="R71" s="873"/>
      <c r="S71" s="873"/>
      <c r="T71" s="873"/>
      <c r="U71" s="873"/>
      <c r="V71" s="873">
        <v>102</v>
      </c>
      <c r="W71" s="873"/>
      <c r="X71" s="873"/>
      <c r="Y71" s="873"/>
      <c r="Z71" s="873"/>
      <c r="AA71" s="873">
        <v>43</v>
      </c>
      <c r="AB71" s="873"/>
      <c r="AC71" s="873"/>
      <c r="AD71" s="873"/>
      <c r="AE71" s="873"/>
      <c r="AF71" s="873">
        <v>43</v>
      </c>
      <c r="AG71" s="873"/>
      <c r="AH71" s="873"/>
      <c r="AI71" s="873"/>
      <c r="AJ71" s="873"/>
      <c r="AK71" s="873" t="s">
        <v>580</v>
      </c>
      <c r="AL71" s="873"/>
      <c r="AM71" s="873"/>
      <c r="AN71" s="873"/>
      <c r="AO71" s="873"/>
      <c r="AP71" s="873" t="s">
        <v>580</v>
      </c>
      <c r="AQ71" s="873"/>
      <c r="AR71" s="873"/>
      <c r="AS71" s="873"/>
      <c r="AT71" s="873"/>
      <c r="AU71" s="873" t="s">
        <v>580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578</v>
      </c>
      <c r="C72" s="916"/>
      <c r="D72" s="916"/>
      <c r="E72" s="916"/>
      <c r="F72" s="916"/>
      <c r="G72" s="916"/>
      <c r="H72" s="916"/>
      <c r="I72" s="916"/>
      <c r="J72" s="916"/>
      <c r="K72" s="916"/>
      <c r="L72" s="916"/>
      <c r="M72" s="916"/>
      <c r="N72" s="916"/>
      <c r="O72" s="916"/>
      <c r="P72" s="917"/>
      <c r="Q72" s="918">
        <v>13982</v>
      </c>
      <c r="R72" s="873"/>
      <c r="S72" s="873"/>
      <c r="T72" s="873"/>
      <c r="U72" s="873"/>
      <c r="V72" s="873">
        <v>13645</v>
      </c>
      <c r="W72" s="873"/>
      <c r="X72" s="873"/>
      <c r="Y72" s="873"/>
      <c r="Z72" s="873"/>
      <c r="AA72" s="873">
        <v>336</v>
      </c>
      <c r="AB72" s="873"/>
      <c r="AC72" s="873"/>
      <c r="AD72" s="873"/>
      <c r="AE72" s="873"/>
      <c r="AF72" s="873">
        <v>336</v>
      </c>
      <c r="AG72" s="873"/>
      <c r="AH72" s="873"/>
      <c r="AI72" s="873"/>
      <c r="AJ72" s="873"/>
      <c r="AK72" s="873">
        <v>99</v>
      </c>
      <c r="AL72" s="873"/>
      <c r="AM72" s="873"/>
      <c r="AN72" s="873"/>
      <c r="AO72" s="873"/>
      <c r="AP72" s="873">
        <v>3215</v>
      </c>
      <c r="AQ72" s="873"/>
      <c r="AR72" s="873"/>
      <c r="AS72" s="873"/>
      <c r="AT72" s="873"/>
      <c r="AU72" s="873">
        <v>29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579</v>
      </c>
      <c r="C73" s="916"/>
      <c r="D73" s="916"/>
      <c r="E73" s="916"/>
      <c r="F73" s="916"/>
      <c r="G73" s="916"/>
      <c r="H73" s="916"/>
      <c r="I73" s="916"/>
      <c r="J73" s="916"/>
      <c r="K73" s="916"/>
      <c r="L73" s="916"/>
      <c r="M73" s="916"/>
      <c r="N73" s="916"/>
      <c r="O73" s="916"/>
      <c r="P73" s="917"/>
      <c r="Q73" s="918">
        <v>416</v>
      </c>
      <c r="R73" s="873"/>
      <c r="S73" s="873"/>
      <c r="T73" s="873"/>
      <c r="U73" s="873"/>
      <c r="V73" s="873">
        <v>379</v>
      </c>
      <c r="W73" s="873"/>
      <c r="X73" s="873"/>
      <c r="Y73" s="873"/>
      <c r="Z73" s="873"/>
      <c r="AA73" s="873">
        <v>37</v>
      </c>
      <c r="AB73" s="873"/>
      <c r="AC73" s="873"/>
      <c r="AD73" s="873"/>
      <c r="AE73" s="873"/>
      <c r="AF73" s="873">
        <v>37</v>
      </c>
      <c r="AG73" s="873"/>
      <c r="AH73" s="873"/>
      <c r="AI73" s="873"/>
      <c r="AJ73" s="873"/>
      <c r="AK73" s="873" t="s">
        <v>580</v>
      </c>
      <c r="AL73" s="873"/>
      <c r="AM73" s="873"/>
      <c r="AN73" s="873"/>
      <c r="AO73" s="873"/>
      <c r="AP73" s="873" t="s">
        <v>580</v>
      </c>
      <c r="AQ73" s="873"/>
      <c r="AR73" s="873"/>
      <c r="AS73" s="873"/>
      <c r="AT73" s="873"/>
      <c r="AU73" s="873" t="s">
        <v>580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491</v>
      </c>
      <c r="AG88" s="884"/>
      <c r="AH88" s="884"/>
      <c r="AI88" s="884"/>
      <c r="AJ88" s="884"/>
      <c r="AK88" s="881"/>
      <c r="AL88" s="881"/>
      <c r="AM88" s="881"/>
      <c r="AN88" s="881"/>
      <c r="AO88" s="881"/>
      <c r="AP88" s="884">
        <v>3803</v>
      </c>
      <c r="AQ88" s="884"/>
      <c r="AR88" s="884"/>
      <c r="AS88" s="884"/>
      <c r="AT88" s="884"/>
      <c r="AU88" s="884">
        <v>70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t="s">
        <v>580</v>
      </c>
      <c r="CX102" s="892"/>
      <c r="CY102" s="892"/>
      <c r="CZ102" s="892"/>
      <c r="DA102" s="935"/>
      <c r="DB102" s="934" t="s">
        <v>580</v>
      </c>
      <c r="DC102" s="892"/>
      <c r="DD102" s="892"/>
      <c r="DE102" s="892"/>
      <c r="DF102" s="935"/>
      <c r="DG102" s="934">
        <v>15</v>
      </c>
      <c r="DH102" s="892"/>
      <c r="DI102" s="892"/>
      <c r="DJ102" s="892"/>
      <c r="DK102" s="935"/>
      <c r="DL102" s="934" t="s">
        <v>580</v>
      </c>
      <c r="DM102" s="892"/>
      <c r="DN102" s="892"/>
      <c r="DO102" s="892"/>
      <c r="DP102" s="935"/>
      <c r="DQ102" s="934" t="s">
        <v>580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420</v>
      </c>
      <c r="AB109" s="937"/>
      <c r="AC109" s="937"/>
      <c r="AD109" s="937"/>
      <c r="AE109" s="938"/>
      <c r="AF109" s="936" t="s">
        <v>303</v>
      </c>
      <c r="AG109" s="937"/>
      <c r="AH109" s="937"/>
      <c r="AI109" s="937"/>
      <c r="AJ109" s="938"/>
      <c r="AK109" s="936" t="s">
        <v>302</v>
      </c>
      <c r="AL109" s="937"/>
      <c r="AM109" s="937"/>
      <c r="AN109" s="937"/>
      <c r="AO109" s="938"/>
      <c r="AP109" s="936" t="s">
        <v>421</v>
      </c>
      <c r="AQ109" s="937"/>
      <c r="AR109" s="937"/>
      <c r="AS109" s="937"/>
      <c r="AT109" s="939"/>
      <c r="AU109" s="956" t="s">
        <v>419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420</v>
      </c>
      <c r="BR109" s="937"/>
      <c r="BS109" s="937"/>
      <c r="BT109" s="937"/>
      <c r="BU109" s="938"/>
      <c r="BV109" s="936" t="s">
        <v>303</v>
      </c>
      <c r="BW109" s="937"/>
      <c r="BX109" s="937"/>
      <c r="BY109" s="937"/>
      <c r="BZ109" s="938"/>
      <c r="CA109" s="936" t="s">
        <v>302</v>
      </c>
      <c r="CB109" s="937"/>
      <c r="CC109" s="937"/>
      <c r="CD109" s="937"/>
      <c r="CE109" s="938"/>
      <c r="CF109" s="957" t="s">
        <v>421</v>
      </c>
      <c r="CG109" s="957"/>
      <c r="CH109" s="957"/>
      <c r="CI109" s="957"/>
      <c r="CJ109" s="957"/>
      <c r="CK109" s="936" t="s">
        <v>422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420</v>
      </c>
      <c r="DH109" s="937"/>
      <c r="DI109" s="937"/>
      <c r="DJ109" s="937"/>
      <c r="DK109" s="938"/>
      <c r="DL109" s="936" t="s">
        <v>303</v>
      </c>
      <c r="DM109" s="937"/>
      <c r="DN109" s="937"/>
      <c r="DO109" s="937"/>
      <c r="DP109" s="938"/>
      <c r="DQ109" s="936" t="s">
        <v>302</v>
      </c>
      <c r="DR109" s="937"/>
      <c r="DS109" s="937"/>
      <c r="DT109" s="937"/>
      <c r="DU109" s="938"/>
      <c r="DV109" s="936" t="s">
        <v>421</v>
      </c>
      <c r="DW109" s="937"/>
      <c r="DX109" s="937"/>
      <c r="DY109" s="937"/>
      <c r="DZ109" s="939"/>
    </row>
    <row r="110" spans="1:131" s="246" customFormat="1" ht="26.25" customHeight="1" x14ac:dyDescent="0.15">
      <c r="A110" s="940" t="s">
        <v>423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360502</v>
      </c>
      <c r="AB110" s="944"/>
      <c r="AC110" s="944"/>
      <c r="AD110" s="944"/>
      <c r="AE110" s="945"/>
      <c r="AF110" s="946">
        <v>361550</v>
      </c>
      <c r="AG110" s="944"/>
      <c r="AH110" s="944"/>
      <c r="AI110" s="944"/>
      <c r="AJ110" s="945"/>
      <c r="AK110" s="946">
        <v>354900</v>
      </c>
      <c r="AL110" s="944"/>
      <c r="AM110" s="944"/>
      <c r="AN110" s="944"/>
      <c r="AO110" s="945"/>
      <c r="AP110" s="947">
        <v>18.8</v>
      </c>
      <c r="AQ110" s="948"/>
      <c r="AR110" s="948"/>
      <c r="AS110" s="948"/>
      <c r="AT110" s="949"/>
      <c r="AU110" s="950" t="s">
        <v>73</v>
      </c>
      <c r="AV110" s="951"/>
      <c r="AW110" s="951"/>
      <c r="AX110" s="951"/>
      <c r="AY110" s="951"/>
      <c r="AZ110" s="992" t="s">
        <v>424</v>
      </c>
      <c r="BA110" s="941"/>
      <c r="BB110" s="941"/>
      <c r="BC110" s="941"/>
      <c r="BD110" s="941"/>
      <c r="BE110" s="941"/>
      <c r="BF110" s="941"/>
      <c r="BG110" s="941"/>
      <c r="BH110" s="941"/>
      <c r="BI110" s="941"/>
      <c r="BJ110" s="941"/>
      <c r="BK110" s="941"/>
      <c r="BL110" s="941"/>
      <c r="BM110" s="941"/>
      <c r="BN110" s="941"/>
      <c r="BO110" s="941"/>
      <c r="BP110" s="942"/>
      <c r="BQ110" s="978">
        <v>3226701</v>
      </c>
      <c r="BR110" s="979"/>
      <c r="BS110" s="979"/>
      <c r="BT110" s="979"/>
      <c r="BU110" s="979"/>
      <c r="BV110" s="979">
        <v>3085026</v>
      </c>
      <c r="BW110" s="979"/>
      <c r="BX110" s="979"/>
      <c r="BY110" s="979"/>
      <c r="BZ110" s="979"/>
      <c r="CA110" s="979">
        <v>3232324</v>
      </c>
      <c r="CB110" s="979"/>
      <c r="CC110" s="979"/>
      <c r="CD110" s="979"/>
      <c r="CE110" s="979"/>
      <c r="CF110" s="993">
        <v>171.4</v>
      </c>
      <c r="CG110" s="994"/>
      <c r="CH110" s="994"/>
      <c r="CI110" s="994"/>
      <c r="CJ110" s="994"/>
      <c r="CK110" s="995" t="s">
        <v>425</v>
      </c>
      <c r="CL110" s="996"/>
      <c r="CM110" s="975" t="s">
        <v>426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427</v>
      </c>
      <c r="DH110" s="979"/>
      <c r="DI110" s="979"/>
      <c r="DJ110" s="979"/>
      <c r="DK110" s="979"/>
      <c r="DL110" s="979" t="s">
        <v>427</v>
      </c>
      <c r="DM110" s="979"/>
      <c r="DN110" s="979"/>
      <c r="DO110" s="979"/>
      <c r="DP110" s="979"/>
      <c r="DQ110" s="979" t="s">
        <v>427</v>
      </c>
      <c r="DR110" s="979"/>
      <c r="DS110" s="979"/>
      <c r="DT110" s="979"/>
      <c r="DU110" s="979"/>
      <c r="DV110" s="980" t="s">
        <v>127</v>
      </c>
      <c r="DW110" s="980"/>
      <c r="DX110" s="980"/>
      <c r="DY110" s="980"/>
      <c r="DZ110" s="981"/>
    </row>
    <row r="111" spans="1:131" s="246" customFormat="1" ht="26.25" customHeight="1" x14ac:dyDescent="0.15">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429</v>
      </c>
      <c r="BA111" s="1002"/>
      <c r="BB111" s="1002"/>
      <c r="BC111" s="1002"/>
      <c r="BD111" s="1002"/>
      <c r="BE111" s="1002"/>
      <c r="BF111" s="1002"/>
      <c r="BG111" s="1002"/>
      <c r="BH111" s="1002"/>
      <c r="BI111" s="1002"/>
      <c r="BJ111" s="1002"/>
      <c r="BK111" s="1002"/>
      <c r="BL111" s="1002"/>
      <c r="BM111" s="1002"/>
      <c r="BN111" s="1002"/>
      <c r="BO111" s="1002"/>
      <c r="BP111" s="1003"/>
      <c r="BQ111" s="971">
        <v>23020</v>
      </c>
      <c r="BR111" s="972"/>
      <c r="BS111" s="972"/>
      <c r="BT111" s="972"/>
      <c r="BU111" s="972"/>
      <c r="BV111" s="972">
        <v>23020</v>
      </c>
      <c r="BW111" s="972"/>
      <c r="BX111" s="972"/>
      <c r="BY111" s="972"/>
      <c r="BZ111" s="972"/>
      <c r="CA111" s="972">
        <v>23021</v>
      </c>
      <c r="CB111" s="972"/>
      <c r="CC111" s="972"/>
      <c r="CD111" s="972"/>
      <c r="CE111" s="972"/>
      <c r="CF111" s="966">
        <v>1.2</v>
      </c>
      <c r="CG111" s="967"/>
      <c r="CH111" s="967"/>
      <c r="CI111" s="967"/>
      <c r="CJ111" s="967"/>
      <c r="CK111" s="997"/>
      <c r="CL111" s="998"/>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427</v>
      </c>
      <c r="DH111" s="972"/>
      <c r="DI111" s="972"/>
      <c r="DJ111" s="972"/>
      <c r="DK111" s="972"/>
      <c r="DL111" s="972" t="s">
        <v>127</v>
      </c>
      <c r="DM111" s="972"/>
      <c r="DN111" s="972"/>
      <c r="DO111" s="972"/>
      <c r="DP111" s="972"/>
      <c r="DQ111" s="972" t="s">
        <v>427</v>
      </c>
      <c r="DR111" s="972"/>
      <c r="DS111" s="972"/>
      <c r="DT111" s="972"/>
      <c r="DU111" s="972"/>
      <c r="DV111" s="973" t="s">
        <v>127</v>
      </c>
      <c r="DW111" s="973"/>
      <c r="DX111" s="973"/>
      <c r="DY111" s="973"/>
      <c r="DZ111" s="974"/>
    </row>
    <row r="112" spans="1:131" s="246" customFormat="1" ht="26.25" customHeight="1" x14ac:dyDescent="0.15">
      <c r="A112" s="1004" t="s">
        <v>431</v>
      </c>
      <c r="B112" s="1005"/>
      <c r="C112" s="1002" t="s">
        <v>432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433</v>
      </c>
      <c r="BA112" s="1002"/>
      <c r="BB112" s="1002"/>
      <c r="BC112" s="1002"/>
      <c r="BD112" s="1002"/>
      <c r="BE112" s="1002"/>
      <c r="BF112" s="1002"/>
      <c r="BG112" s="1002"/>
      <c r="BH112" s="1002"/>
      <c r="BI112" s="1002"/>
      <c r="BJ112" s="1002"/>
      <c r="BK112" s="1002"/>
      <c r="BL112" s="1002"/>
      <c r="BM112" s="1002"/>
      <c r="BN112" s="1002"/>
      <c r="BO112" s="1002"/>
      <c r="BP112" s="1003"/>
      <c r="BQ112" s="971">
        <v>1284755</v>
      </c>
      <c r="BR112" s="972"/>
      <c r="BS112" s="972"/>
      <c r="BT112" s="972"/>
      <c r="BU112" s="972"/>
      <c r="BV112" s="972">
        <v>1624794</v>
      </c>
      <c r="BW112" s="972"/>
      <c r="BX112" s="972"/>
      <c r="BY112" s="972"/>
      <c r="BZ112" s="972"/>
      <c r="CA112" s="972">
        <v>1652675</v>
      </c>
      <c r="CB112" s="972"/>
      <c r="CC112" s="972"/>
      <c r="CD112" s="972"/>
      <c r="CE112" s="972"/>
      <c r="CF112" s="966">
        <v>87.6</v>
      </c>
      <c r="CG112" s="967"/>
      <c r="CH112" s="967"/>
      <c r="CI112" s="967"/>
      <c r="CJ112" s="967"/>
      <c r="CK112" s="997"/>
      <c r="CL112" s="998"/>
      <c r="CM112" s="968" t="s">
        <v>434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435</v>
      </c>
      <c r="DH112" s="972"/>
      <c r="DI112" s="972"/>
      <c r="DJ112" s="972"/>
      <c r="DK112" s="972"/>
      <c r="DL112" s="972" t="s">
        <v>127</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80776</v>
      </c>
      <c r="AB113" s="986"/>
      <c r="AC113" s="986"/>
      <c r="AD113" s="986"/>
      <c r="AE113" s="987"/>
      <c r="AF113" s="988">
        <v>98779</v>
      </c>
      <c r="AG113" s="986"/>
      <c r="AH113" s="986"/>
      <c r="AI113" s="986"/>
      <c r="AJ113" s="987"/>
      <c r="AK113" s="988">
        <v>104810</v>
      </c>
      <c r="AL113" s="986"/>
      <c r="AM113" s="986"/>
      <c r="AN113" s="986"/>
      <c r="AO113" s="987"/>
      <c r="AP113" s="989">
        <v>5.6</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59389</v>
      </c>
      <c r="BR113" s="972"/>
      <c r="BS113" s="972"/>
      <c r="BT113" s="972"/>
      <c r="BU113" s="972"/>
      <c r="BV113" s="972">
        <v>69482</v>
      </c>
      <c r="BW113" s="972"/>
      <c r="BX113" s="972"/>
      <c r="BY113" s="972"/>
      <c r="BZ113" s="972"/>
      <c r="CA113" s="972">
        <v>69768</v>
      </c>
      <c r="CB113" s="972"/>
      <c r="CC113" s="972"/>
      <c r="CD113" s="972"/>
      <c r="CE113" s="972"/>
      <c r="CF113" s="966">
        <v>3.7</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427</v>
      </c>
      <c r="DH113" s="1011"/>
      <c r="DI113" s="1011"/>
      <c r="DJ113" s="1011"/>
      <c r="DK113" s="1012"/>
      <c r="DL113" s="1013" t="s">
        <v>386</v>
      </c>
      <c r="DM113" s="1011"/>
      <c r="DN113" s="1011"/>
      <c r="DO113" s="1011"/>
      <c r="DP113" s="1012"/>
      <c r="DQ113" s="1013" t="s">
        <v>127</v>
      </c>
      <c r="DR113" s="1011"/>
      <c r="DS113" s="1011"/>
      <c r="DT113" s="1011"/>
      <c r="DU113" s="1012"/>
      <c r="DV113" s="1014" t="s">
        <v>127</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5364</v>
      </c>
      <c r="AB114" s="1011"/>
      <c r="AC114" s="1011"/>
      <c r="AD114" s="1011"/>
      <c r="AE114" s="1012"/>
      <c r="AF114" s="1013">
        <v>5334</v>
      </c>
      <c r="AG114" s="1011"/>
      <c r="AH114" s="1011"/>
      <c r="AI114" s="1011"/>
      <c r="AJ114" s="1012"/>
      <c r="AK114" s="1013">
        <v>5557</v>
      </c>
      <c r="AL114" s="1011"/>
      <c r="AM114" s="1011"/>
      <c r="AN114" s="1011"/>
      <c r="AO114" s="1012"/>
      <c r="AP114" s="1014">
        <v>0.3</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316562</v>
      </c>
      <c r="BR114" s="972"/>
      <c r="BS114" s="972"/>
      <c r="BT114" s="972"/>
      <c r="BU114" s="972"/>
      <c r="BV114" s="972">
        <v>349047</v>
      </c>
      <c r="BW114" s="972"/>
      <c r="BX114" s="972"/>
      <c r="BY114" s="972"/>
      <c r="BZ114" s="972"/>
      <c r="CA114" s="972">
        <v>280570</v>
      </c>
      <c r="CB114" s="972"/>
      <c r="CC114" s="972"/>
      <c r="CD114" s="972"/>
      <c r="CE114" s="972"/>
      <c r="CF114" s="966">
        <v>14.9</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435</v>
      </c>
      <c r="DM114" s="1011"/>
      <c r="DN114" s="1011"/>
      <c r="DO114" s="1011"/>
      <c r="DP114" s="1012"/>
      <c r="DQ114" s="1013" t="s">
        <v>127</v>
      </c>
      <c r="DR114" s="1011"/>
      <c r="DS114" s="1011"/>
      <c r="DT114" s="1011"/>
      <c r="DU114" s="1012"/>
      <c r="DV114" s="1014" t="s">
        <v>127</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127</v>
      </c>
      <c r="AB115" s="986"/>
      <c r="AC115" s="986"/>
      <c r="AD115" s="986"/>
      <c r="AE115" s="987"/>
      <c r="AF115" s="988" t="s">
        <v>127</v>
      </c>
      <c r="AG115" s="986"/>
      <c r="AH115" s="986"/>
      <c r="AI115" s="986"/>
      <c r="AJ115" s="987"/>
      <c r="AK115" s="988" t="s">
        <v>127</v>
      </c>
      <c r="AL115" s="986"/>
      <c r="AM115" s="986"/>
      <c r="AN115" s="986"/>
      <c r="AO115" s="987"/>
      <c r="AP115" s="989" t="s">
        <v>127</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386</v>
      </c>
      <c r="BR115" s="972"/>
      <c r="BS115" s="972"/>
      <c r="BT115" s="972"/>
      <c r="BU115" s="972"/>
      <c r="BV115" s="972" t="s">
        <v>127</v>
      </c>
      <c r="BW115" s="972"/>
      <c r="BX115" s="972"/>
      <c r="BY115" s="972"/>
      <c r="BZ115" s="972"/>
      <c r="CA115" s="972" t="s">
        <v>127</v>
      </c>
      <c r="CB115" s="972"/>
      <c r="CC115" s="972"/>
      <c r="CD115" s="972"/>
      <c r="CE115" s="972"/>
      <c r="CF115" s="966" t="s">
        <v>127</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23020</v>
      </c>
      <c r="DH115" s="1011"/>
      <c r="DI115" s="1011"/>
      <c r="DJ115" s="1011"/>
      <c r="DK115" s="1012"/>
      <c r="DL115" s="1013">
        <v>23020</v>
      </c>
      <c r="DM115" s="1011"/>
      <c r="DN115" s="1011"/>
      <c r="DO115" s="1011"/>
      <c r="DP115" s="1012"/>
      <c r="DQ115" s="1013">
        <v>23021</v>
      </c>
      <c r="DR115" s="1011"/>
      <c r="DS115" s="1011"/>
      <c r="DT115" s="1011"/>
      <c r="DU115" s="1012"/>
      <c r="DV115" s="1014">
        <v>1.2</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127</v>
      </c>
      <c r="AB116" s="1011"/>
      <c r="AC116" s="1011"/>
      <c r="AD116" s="1011"/>
      <c r="AE116" s="1012"/>
      <c r="AF116" s="1013" t="s">
        <v>127</v>
      </c>
      <c r="AG116" s="1011"/>
      <c r="AH116" s="1011"/>
      <c r="AI116" s="1011"/>
      <c r="AJ116" s="1012"/>
      <c r="AK116" s="1013" t="s">
        <v>127</v>
      </c>
      <c r="AL116" s="1011"/>
      <c r="AM116" s="1011"/>
      <c r="AN116" s="1011"/>
      <c r="AO116" s="1012"/>
      <c r="AP116" s="1014" t="s">
        <v>127</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427</v>
      </c>
      <c r="CB116" s="972"/>
      <c r="CC116" s="972"/>
      <c r="CD116" s="972"/>
      <c r="CE116" s="972"/>
      <c r="CF116" s="966" t="s">
        <v>127</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127</v>
      </c>
      <c r="DH116" s="1011"/>
      <c r="DI116" s="1011"/>
      <c r="DJ116" s="1011"/>
      <c r="DK116" s="1012"/>
      <c r="DL116" s="1013" t="s">
        <v>127</v>
      </c>
      <c r="DM116" s="1011"/>
      <c r="DN116" s="1011"/>
      <c r="DO116" s="1011"/>
      <c r="DP116" s="1012"/>
      <c r="DQ116" s="1013" t="s">
        <v>435</v>
      </c>
      <c r="DR116" s="1011"/>
      <c r="DS116" s="1011"/>
      <c r="DT116" s="1011"/>
      <c r="DU116" s="1012"/>
      <c r="DV116" s="1014" t="s">
        <v>127</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446642</v>
      </c>
      <c r="AB117" s="1029"/>
      <c r="AC117" s="1029"/>
      <c r="AD117" s="1029"/>
      <c r="AE117" s="1030"/>
      <c r="AF117" s="1031">
        <v>465663</v>
      </c>
      <c r="AG117" s="1029"/>
      <c r="AH117" s="1029"/>
      <c r="AI117" s="1029"/>
      <c r="AJ117" s="1030"/>
      <c r="AK117" s="1031">
        <v>465267</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427</v>
      </c>
      <c r="BR117" s="972"/>
      <c r="BS117" s="972"/>
      <c r="BT117" s="972"/>
      <c r="BU117" s="972"/>
      <c r="BV117" s="972" t="s">
        <v>127</v>
      </c>
      <c r="BW117" s="972"/>
      <c r="BX117" s="972"/>
      <c r="BY117" s="972"/>
      <c r="BZ117" s="972"/>
      <c r="CA117" s="972" t="s">
        <v>127</v>
      </c>
      <c r="CB117" s="972"/>
      <c r="CC117" s="972"/>
      <c r="CD117" s="972"/>
      <c r="CE117" s="972"/>
      <c r="CF117" s="966" t="s">
        <v>127</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386</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x14ac:dyDescent="0.15">
      <c r="A118" s="956" t="s">
        <v>422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420</v>
      </c>
      <c r="AB118" s="937"/>
      <c r="AC118" s="937"/>
      <c r="AD118" s="937"/>
      <c r="AE118" s="938"/>
      <c r="AF118" s="936" t="s">
        <v>303</v>
      </c>
      <c r="AG118" s="937"/>
      <c r="AH118" s="937"/>
      <c r="AI118" s="937"/>
      <c r="AJ118" s="938"/>
      <c r="AK118" s="936" t="s">
        <v>302</v>
      </c>
      <c r="AL118" s="937"/>
      <c r="AM118" s="937"/>
      <c r="AN118" s="937"/>
      <c r="AO118" s="938"/>
      <c r="AP118" s="1023" t="s">
        <v>421</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x14ac:dyDescent="0.15">
      <c r="A119" s="1111" t="s">
        <v>425</v>
      </c>
      <c r="B119" s="996"/>
      <c r="C119" s="975" t="s">
        <v>426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453</v>
      </c>
      <c r="BP119" s="1058"/>
      <c r="BQ119" s="1049">
        <v>4910427</v>
      </c>
      <c r="BR119" s="1050"/>
      <c r="BS119" s="1050"/>
      <c r="BT119" s="1050"/>
      <c r="BU119" s="1050"/>
      <c r="BV119" s="1050">
        <v>5151369</v>
      </c>
      <c r="BW119" s="1050"/>
      <c r="BX119" s="1050"/>
      <c r="BY119" s="1050"/>
      <c r="BZ119" s="1050"/>
      <c r="CA119" s="1050">
        <v>5258358</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427</v>
      </c>
      <c r="DH119" s="1036"/>
      <c r="DI119" s="1036"/>
      <c r="DJ119" s="1036"/>
      <c r="DK119" s="1037"/>
      <c r="DL119" s="1035" t="s">
        <v>427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2"/>
      <c r="B120" s="998"/>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427</v>
      </c>
      <c r="AB120" s="1011"/>
      <c r="AC120" s="1011"/>
      <c r="AD120" s="1011"/>
      <c r="AE120" s="1012"/>
      <c r="AF120" s="1013" t="s">
        <v>127</v>
      </c>
      <c r="AG120" s="1011"/>
      <c r="AH120" s="1011"/>
      <c r="AI120" s="1011"/>
      <c r="AJ120" s="1012"/>
      <c r="AK120" s="1013" t="s">
        <v>127</v>
      </c>
      <c r="AL120" s="1011"/>
      <c r="AM120" s="1011"/>
      <c r="AN120" s="1011"/>
      <c r="AO120" s="1012"/>
      <c r="AP120" s="1014" t="s">
        <v>127</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1655062</v>
      </c>
      <c r="BR120" s="979"/>
      <c r="BS120" s="979"/>
      <c r="BT120" s="979"/>
      <c r="BU120" s="979"/>
      <c r="BV120" s="979">
        <v>1653967</v>
      </c>
      <c r="BW120" s="979"/>
      <c r="BX120" s="979"/>
      <c r="BY120" s="979"/>
      <c r="BZ120" s="979"/>
      <c r="CA120" s="979">
        <v>1209528</v>
      </c>
      <c r="CB120" s="979"/>
      <c r="CC120" s="979"/>
      <c r="CD120" s="979"/>
      <c r="CE120" s="979"/>
      <c r="CF120" s="993">
        <v>64.099999999999994</v>
      </c>
      <c r="CG120" s="994"/>
      <c r="CH120" s="994"/>
      <c r="CI120" s="994"/>
      <c r="CJ120" s="994"/>
      <c r="CK120" s="1059" t="s">
        <v>457</v>
      </c>
      <c r="CL120" s="1060"/>
      <c r="CM120" s="1060"/>
      <c r="CN120" s="1060"/>
      <c r="CO120" s="1061"/>
      <c r="CP120" s="1067" t="s">
        <v>402</v>
      </c>
      <c r="CQ120" s="1068"/>
      <c r="CR120" s="1068"/>
      <c r="CS120" s="1068"/>
      <c r="CT120" s="1068"/>
      <c r="CU120" s="1068"/>
      <c r="CV120" s="1068"/>
      <c r="CW120" s="1068"/>
      <c r="CX120" s="1068"/>
      <c r="CY120" s="1068"/>
      <c r="CZ120" s="1068"/>
      <c r="DA120" s="1068"/>
      <c r="DB120" s="1068"/>
      <c r="DC120" s="1068"/>
      <c r="DD120" s="1068"/>
      <c r="DE120" s="1068"/>
      <c r="DF120" s="1069"/>
      <c r="DG120" s="978">
        <v>1284755</v>
      </c>
      <c r="DH120" s="979"/>
      <c r="DI120" s="979"/>
      <c r="DJ120" s="979"/>
      <c r="DK120" s="979"/>
      <c r="DL120" s="979">
        <v>1624794</v>
      </c>
      <c r="DM120" s="979"/>
      <c r="DN120" s="979"/>
      <c r="DO120" s="979"/>
      <c r="DP120" s="979"/>
      <c r="DQ120" s="979">
        <v>1652675</v>
      </c>
      <c r="DR120" s="979"/>
      <c r="DS120" s="979"/>
      <c r="DT120" s="979"/>
      <c r="DU120" s="979"/>
      <c r="DV120" s="980">
        <v>87.6</v>
      </c>
      <c r="DW120" s="980"/>
      <c r="DX120" s="980"/>
      <c r="DY120" s="980"/>
      <c r="DZ120" s="981"/>
    </row>
    <row r="121" spans="1:130" s="246" customFormat="1" ht="26.25" customHeight="1" x14ac:dyDescent="0.15">
      <c r="A121" s="1112"/>
      <c r="B121" s="998"/>
      <c r="C121" s="1019" t="s">
        <v>458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427</v>
      </c>
      <c r="AB121" s="1011"/>
      <c r="AC121" s="1011"/>
      <c r="AD121" s="1011"/>
      <c r="AE121" s="1012"/>
      <c r="AF121" s="1013" t="s">
        <v>427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459</v>
      </c>
      <c r="BA121" s="1002"/>
      <c r="BB121" s="1002"/>
      <c r="BC121" s="1002"/>
      <c r="BD121" s="1002"/>
      <c r="BE121" s="1002"/>
      <c r="BF121" s="1002"/>
      <c r="BG121" s="1002"/>
      <c r="BH121" s="1002"/>
      <c r="BI121" s="1002"/>
      <c r="BJ121" s="1002"/>
      <c r="BK121" s="1002"/>
      <c r="BL121" s="1002"/>
      <c r="BM121" s="1002"/>
      <c r="BN121" s="1002"/>
      <c r="BO121" s="1002"/>
      <c r="BP121" s="1003"/>
      <c r="BQ121" s="971">
        <v>7004</v>
      </c>
      <c r="BR121" s="972"/>
      <c r="BS121" s="972"/>
      <c r="BT121" s="972"/>
      <c r="BU121" s="972"/>
      <c r="BV121" s="972">
        <v>6119</v>
      </c>
      <c r="BW121" s="972"/>
      <c r="BX121" s="972"/>
      <c r="BY121" s="972"/>
      <c r="BZ121" s="972"/>
      <c r="CA121" s="972">
        <v>12761</v>
      </c>
      <c r="CB121" s="972"/>
      <c r="CC121" s="972"/>
      <c r="CD121" s="972"/>
      <c r="CE121" s="972"/>
      <c r="CF121" s="966">
        <v>0.7</v>
      </c>
      <c r="CG121" s="967"/>
      <c r="CH121" s="967"/>
      <c r="CI121" s="967"/>
      <c r="CJ121" s="967"/>
      <c r="CK121" s="1062"/>
      <c r="CL121" s="1063"/>
      <c r="CM121" s="1063"/>
      <c r="CN121" s="1063"/>
      <c r="CO121" s="1064"/>
      <c r="CP121" s="1072" t="s">
        <v>400</v>
      </c>
      <c r="CQ121" s="1073"/>
      <c r="CR121" s="1073"/>
      <c r="CS121" s="1073"/>
      <c r="CT121" s="1073"/>
      <c r="CU121" s="1073"/>
      <c r="CV121" s="1073"/>
      <c r="CW121" s="1073"/>
      <c r="CX121" s="1073"/>
      <c r="CY121" s="1073"/>
      <c r="CZ121" s="1073"/>
      <c r="DA121" s="1073"/>
      <c r="DB121" s="1073"/>
      <c r="DC121" s="1073"/>
      <c r="DD121" s="1073"/>
      <c r="DE121" s="1073"/>
      <c r="DF121" s="1074"/>
      <c r="DG121" s="971" t="s">
        <v>127</v>
      </c>
      <c r="DH121" s="972"/>
      <c r="DI121" s="972"/>
      <c r="DJ121" s="972"/>
      <c r="DK121" s="972"/>
      <c r="DL121" s="972" t="s">
        <v>127</v>
      </c>
      <c r="DM121" s="972"/>
      <c r="DN121" s="972"/>
      <c r="DO121" s="972"/>
      <c r="DP121" s="972"/>
      <c r="DQ121" s="972" t="s">
        <v>127</v>
      </c>
      <c r="DR121" s="972"/>
      <c r="DS121" s="972"/>
      <c r="DT121" s="972"/>
      <c r="DU121" s="972"/>
      <c r="DV121" s="973" t="s">
        <v>127</v>
      </c>
      <c r="DW121" s="973"/>
      <c r="DX121" s="973"/>
      <c r="DY121" s="973"/>
      <c r="DZ121" s="974"/>
    </row>
    <row r="122" spans="1:130" s="246" customFormat="1" ht="26.25" customHeight="1" x14ac:dyDescent="0.15">
      <c r="A122" s="1112"/>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460</v>
      </c>
      <c r="BA122" s="1017"/>
      <c r="BB122" s="1017"/>
      <c r="BC122" s="1017"/>
      <c r="BD122" s="1017"/>
      <c r="BE122" s="1017"/>
      <c r="BF122" s="1017"/>
      <c r="BG122" s="1017"/>
      <c r="BH122" s="1017"/>
      <c r="BI122" s="1017"/>
      <c r="BJ122" s="1017"/>
      <c r="BK122" s="1017"/>
      <c r="BL122" s="1017"/>
      <c r="BM122" s="1017"/>
      <c r="BN122" s="1017"/>
      <c r="BO122" s="1017"/>
      <c r="BP122" s="1018"/>
      <c r="BQ122" s="1049">
        <v>3582111</v>
      </c>
      <c r="BR122" s="1050"/>
      <c r="BS122" s="1050"/>
      <c r="BT122" s="1050"/>
      <c r="BU122" s="1050"/>
      <c r="BV122" s="1050">
        <v>3423612</v>
      </c>
      <c r="BW122" s="1050"/>
      <c r="BX122" s="1050"/>
      <c r="BY122" s="1050"/>
      <c r="BZ122" s="1050"/>
      <c r="CA122" s="1050">
        <v>3366091</v>
      </c>
      <c r="CB122" s="1050"/>
      <c r="CC122" s="1050"/>
      <c r="CD122" s="1050"/>
      <c r="CE122" s="1050"/>
      <c r="CF122" s="1070">
        <v>178.5</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2"/>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427</v>
      </c>
      <c r="AL123" s="1011"/>
      <c r="AM123" s="1011"/>
      <c r="AN123" s="1011"/>
      <c r="AO123" s="1012"/>
      <c r="AP123" s="1014" t="s">
        <v>127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461</v>
      </c>
      <c r="BP123" s="1058"/>
      <c r="BQ123" s="1118">
        <v>5244177</v>
      </c>
      <c r="BR123" s="1084"/>
      <c r="BS123" s="1084"/>
      <c r="BT123" s="1084"/>
      <c r="BU123" s="1084"/>
      <c r="BV123" s="1084">
        <v>5083698</v>
      </c>
      <c r="BW123" s="1084"/>
      <c r="BX123" s="1084"/>
      <c r="BY123" s="1084"/>
      <c r="BZ123" s="1084"/>
      <c r="CA123" s="1084">
        <v>4588380</v>
      </c>
      <c r="CB123" s="1084"/>
      <c r="CC123" s="1084"/>
      <c r="CD123" s="1084"/>
      <c r="CE123" s="1084"/>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2"/>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427</v>
      </c>
      <c r="AG124" s="1011"/>
      <c r="AH124" s="1011"/>
      <c r="AI124" s="1011"/>
      <c r="AJ124" s="1012"/>
      <c r="AK124" s="1013" t="s">
        <v>127</v>
      </c>
      <c r="AL124" s="1011"/>
      <c r="AM124" s="1011"/>
      <c r="AN124" s="1011"/>
      <c r="AO124" s="1012"/>
      <c r="AP124" s="1014" t="s">
        <v>127</v>
      </c>
      <c r="AQ124" s="1015"/>
      <c r="AR124" s="1015"/>
      <c r="AS124" s="1015"/>
      <c r="AT124" s="1016"/>
      <c r="AU124" s="1114" t="s">
        <v>462</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127</v>
      </c>
      <c r="BR124" s="1080"/>
      <c r="BS124" s="1080"/>
      <c r="BT124" s="1080"/>
      <c r="BU124" s="1080"/>
      <c r="BV124" s="1080">
        <v>3.6</v>
      </c>
      <c r="BW124" s="1080"/>
      <c r="BX124" s="1080"/>
      <c r="BY124" s="1080"/>
      <c r="BZ124" s="1080"/>
      <c r="CA124" s="1080">
        <v>35.5</v>
      </c>
      <c r="CB124" s="1080"/>
      <c r="CC124" s="1080"/>
      <c r="CD124" s="1080"/>
      <c r="CE124" s="1080"/>
      <c r="CF124" s="1081"/>
      <c r="CG124" s="1082"/>
      <c r="CH124" s="1082"/>
      <c r="CI124" s="1082"/>
      <c r="CJ124" s="1083"/>
      <c r="CK124" s="1065"/>
      <c r="CL124" s="1065"/>
      <c r="CM124" s="1065"/>
      <c r="CN124" s="1065"/>
      <c r="CO124" s="1066"/>
      <c r="CP124" s="1072" t="s">
        <v>463</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x14ac:dyDescent="0.15">
      <c r="A125" s="1112"/>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464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465</v>
      </c>
      <c r="CL125" s="1060"/>
      <c r="CM125" s="1060"/>
      <c r="CN125" s="1060"/>
      <c r="CO125" s="1061"/>
      <c r="CP125" s="992" t="s">
        <v>466</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386</v>
      </c>
      <c r="DW125" s="980"/>
      <c r="DX125" s="980"/>
      <c r="DY125" s="980"/>
      <c r="DZ125" s="981"/>
    </row>
    <row r="126" spans="1:130" s="246" customFormat="1" ht="26.25" customHeight="1" thickBot="1" x14ac:dyDescent="0.2">
      <c r="A126" s="1112"/>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127</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467</v>
      </c>
      <c r="CQ126" s="1002"/>
      <c r="CR126" s="1002"/>
      <c r="CS126" s="1002"/>
      <c r="CT126" s="1002"/>
      <c r="CU126" s="1002"/>
      <c r="CV126" s="1002"/>
      <c r="CW126" s="1002"/>
      <c r="CX126" s="1002"/>
      <c r="CY126" s="1002"/>
      <c r="CZ126" s="1002"/>
      <c r="DA126" s="1002"/>
      <c r="DB126" s="1002"/>
      <c r="DC126" s="1002"/>
      <c r="DD126" s="1002"/>
      <c r="DE126" s="1002"/>
      <c r="DF126" s="1003"/>
      <c r="DG126" s="971" t="s">
        <v>386</v>
      </c>
      <c r="DH126" s="972"/>
      <c r="DI126" s="972"/>
      <c r="DJ126" s="972"/>
      <c r="DK126" s="972"/>
      <c r="DL126" s="972" t="s">
        <v>127</v>
      </c>
      <c r="DM126" s="972"/>
      <c r="DN126" s="972"/>
      <c r="DO126" s="972"/>
      <c r="DP126" s="972"/>
      <c r="DQ126" s="972" t="s">
        <v>127</v>
      </c>
      <c r="DR126" s="972"/>
      <c r="DS126" s="972"/>
      <c r="DT126" s="972"/>
      <c r="DU126" s="972"/>
      <c r="DV126" s="973" t="s">
        <v>386</v>
      </c>
      <c r="DW126" s="973"/>
      <c r="DX126" s="973"/>
      <c r="DY126" s="973"/>
      <c r="DZ126" s="974"/>
    </row>
    <row r="127" spans="1:130" s="246" customFormat="1" ht="26.25" customHeight="1" x14ac:dyDescent="0.15">
      <c r="A127" s="1113"/>
      <c r="B127" s="1000"/>
      <c r="C127" s="1054" t="s">
        <v>468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386</v>
      </c>
      <c r="AG127" s="1011"/>
      <c r="AH127" s="1011"/>
      <c r="AI127" s="1011"/>
      <c r="AJ127" s="1012"/>
      <c r="AK127" s="1013" t="s">
        <v>127</v>
      </c>
      <c r="AL127" s="1011"/>
      <c r="AM127" s="1011"/>
      <c r="AN127" s="1011"/>
      <c r="AO127" s="1012"/>
      <c r="AP127" s="1014" t="s">
        <v>127</v>
      </c>
      <c r="AQ127" s="1015"/>
      <c r="AR127" s="1015"/>
      <c r="AS127" s="1015"/>
      <c r="AT127" s="1016"/>
      <c r="AU127" s="282"/>
      <c r="AV127" s="282"/>
      <c r="AW127" s="282"/>
      <c r="AX127" s="1085" t="s">
        <v>469</v>
      </c>
      <c r="AY127" s="1086"/>
      <c r="AZ127" s="1086"/>
      <c r="BA127" s="1086"/>
      <c r="BB127" s="1086"/>
      <c r="BC127" s="1086"/>
      <c r="BD127" s="1086"/>
      <c r="BE127" s="1087"/>
      <c r="BF127" s="1088" t="s">
        <v>470</v>
      </c>
      <c r="BG127" s="1086"/>
      <c r="BH127" s="1086"/>
      <c r="BI127" s="1086"/>
      <c r="BJ127" s="1086"/>
      <c r="BK127" s="1086"/>
      <c r="BL127" s="1087"/>
      <c r="BM127" s="1088" t="s">
        <v>471</v>
      </c>
      <c r="BN127" s="1086"/>
      <c r="BO127" s="1086"/>
      <c r="BP127" s="1086"/>
      <c r="BQ127" s="1086"/>
      <c r="BR127" s="1086"/>
      <c r="BS127" s="1087"/>
      <c r="BT127" s="1088" t="s">
        <v>472</v>
      </c>
      <c r="BU127" s="1086"/>
      <c r="BV127" s="1086"/>
      <c r="BW127" s="1086"/>
      <c r="BX127" s="1086"/>
      <c r="BY127" s="1086"/>
      <c r="BZ127" s="1110"/>
      <c r="CA127" s="282"/>
      <c r="CB127" s="282"/>
      <c r="CC127" s="282"/>
      <c r="CD127" s="283"/>
      <c r="CE127" s="283"/>
      <c r="CF127" s="283"/>
      <c r="CG127" s="280"/>
      <c r="CH127" s="280"/>
      <c r="CI127" s="280"/>
      <c r="CJ127" s="281"/>
      <c r="CK127" s="1076"/>
      <c r="CL127" s="1063"/>
      <c r="CM127" s="1063"/>
      <c r="CN127" s="1063"/>
      <c r="CO127" s="1064"/>
      <c r="CP127" s="1001" t="s">
        <v>473</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6" t="s">
        <v>474</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475</v>
      </c>
      <c r="X128" s="1098"/>
      <c r="Y128" s="1098"/>
      <c r="Z128" s="1099"/>
      <c r="AA128" s="1100">
        <v>6732</v>
      </c>
      <c r="AB128" s="1101"/>
      <c r="AC128" s="1101"/>
      <c r="AD128" s="1101"/>
      <c r="AE128" s="1102"/>
      <c r="AF128" s="1103">
        <v>3360</v>
      </c>
      <c r="AG128" s="1101"/>
      <c r="AH128" s="1101"/>
      <c r="AI128" s="1101"/>
      <c r="AJ128" s="1102"/>
      <c r="AK128" s="1103">
        <v>6263</v>
      </c>
      <c r="AL128" s="1101"/>
      <c r="AM128" s="1101"/>
      <c r="AN128" s="1101"/>
      <c r="AO128" s="1102"/>
      <c r="AP128" s="1104"/>
      <c r="AQ128" s="1105"/>
      <c r="AR128" s="1105"/>
      <c r="AS128" s="1105"/>
      <c r="AT128" s="1106"/>
      <c r="AU128" s="282"/>
      <c r="AV128" s="282"/>
      <c r="AW128" s="282"/>
      <c r="AX128" s="940" t="s">
        <v>476</v>
      </c>
      <c r="AY128" s="941"/>
      <c r="AZ128" s="941"/>
      <c r="BA128" s="941"/>
      <c r="BB128" s="941"/>
      <c r="BC128" s="941"/>
      <c r="BD128" s="941"/>
      <c r="BE128" s="942"/>
      <c r="BF128" s="1107" t="s">
        <v>127</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1"/>
      <c r="CA128" s="283"/>
      <c r="CB128" s="283"/>
      <c r="CC128" s="283"/>
      <c r="CD128" s="283"/>
      <c r="CE128" s="283"/>
      <c r="CF128" s="283"/>
      <c r="CG128" s="280"/>
      <c r="CH128" s="280"/>
      <c r="CI128" s="280"/>
      <c r="CJ128" s="281"/>
      <c r="CK128" s="1077"/>
      <c r="CL128" s="1078"/>
      <c r="CM128" s="1078"/>
      <c r="CN128" s="1078"/>
      <c r="CO128" s="1079"/>
      <c r="CP128" s="1089" t="s">
        <v>477</v>
      </c>
      <c r="CQ128" s="1090"/>
      <c r="CR128" s="1090"/>
      <c r="CS128" s="1090"/>
      <c r="CT128" s="1090"/>
      <c r="CU128" s="1090"/>
      <c r="CV128" s="1090"/>
      <c r="CW128" s="1090"/>
      <c r="CX128" s="1090"/>
      <c r="CY128" s="1090"/>
      <c r="CZ128" s="1090"/>
      <c r="DA128" s="1090"/>
      <c r="DB128" s="1090"/>
      <c r="DC128" s="1090"/>
      <c r="DD128" s="1090"/>
      <c r="DE128" s="1090"/>
      <c r="DF128" s="1091"/>
      <c r="DG128" s="1092" t="s">
        <v>127</v>
      </c>
      <c r="DH128" s="1093"/>
      <c r="DI128" s="1093"/>
      <c r="DJ128" s="1093"/>
      <c r="DK128" s="1093"/>
      <c r="DL128" s="1093" t="s">
        <v>386</v>
      </c>
      <c r="DM128" s="1093"/>
      <c r="DN128" s="1093"/>
      <c r="DO128" s="1093"/>
      <c r="DP128" s="1093"/>
      <c r="DQ128" s="1093" t="s">
        <v>386</v>
      </c>
      <c r="DR128" s="1093"/>
      <c r="DS128" s="1093"/>
      <c r="DT128" s="1093"/>
      <c r="DU128" s="1093"/>
      <c r="DV128" s="1094" t="s">
        <v>127</v>
      </c>
      <c r="DW128" s="1094"/>
      <c r="DX128" s="1094"/>
      <c r="DY128" s="1094"/>
      <c r="DZ128" s="1095"/>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478</v>
      </c>
      <c r="X129" s="1126"/>
      <c r="Y129" s="1126"/>
      <c r="Z129" s="1127"/>
      <c r="AA129" s="1010">
        <v>2186297</v>
      </c>
      <c r="AB129" s="1011"/>
      <c r="AC129" s="1011"/>
      <c r="AD129" s="1011"/>
      <c r="AE129" s="1012"/>
      <c r="AF129" s="1013">
        <v>2219093</v>
      </c>
      <c r="AG129" s="1011"/>
      <c r="AH129" s="1011"/>
      <c r="AI129" s="1011"/>
      <c r="AJ129" s="1012"/>
      <c r="AK129" s="1013">
        <v>2226604</v>
      </c>
      <c r="AL129" s="1011"/>
      <c r="AM129" s="1011"/>
      <c r="AN129" s="1011"/>
      <c r="AO129" s="1012"/>
      <c r="AP129" s="1128"/>
      <c r="AQ129" s="1129"/>
      <c r="AR129" s="1129"/>
      <c r="AS129" s="1129"/>
      <c r="AT129" s="1130"/>
      <c r="AU129" s="284"/>
      <c r="AV129" s="284"/>
      <c r="AW129" s="284"/>
      <c r="AX129" s="1119" t="s">
        <v>479</v>
      </c>
      <c r="AY129" s="1002"/>
      <c r="AZ129" s="1002"/>
      <c r="BA129" s="1002"/>
      <c r="BB129" s="1002"/>
      <c r="BC129" s="1002"/>
      <c r="BD129" s="1002"/>
      <c r="BE129" s="1003"/>
      <c r="BF129" s="1120" t="s">
        <v>127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481</v>
      </c>
      <c r="X130" s="1126"/>
      <c r="Y130" s="1126"/>
      <c r="Z130" s="1127"/>
      <c r="AA130" s="1010">
        <v>323702</v>
      </c>
      <c r="AB130" s="1011"/>
      <c r="AC130" s="1011"/>
      <c r="AD130" s="1011"/>
      <c r="AE130" s="1012"/>
      <c r="AF130" s="1013">
        <v>341912</v>
      </c>
      <c r="AG130" s="1011"/>
      <c r="AH130" s="1011"/>
      <c r="AI130" s="1011"/>
      <c r="AJ130" s="1012"/>
      <c r="AK130" s="1013">
        <v>340474</v>
      </c>
      <c r="AL130" s="1011"/>
      <c r="AM130" s="1011"/>
      <c r="AN130" s="1011"/>
      <c r="AO130" s="1012"/>
      <c r="AP130" s="1128"/>
      <c r="AQ130" s="1129"/>
      <c r="AR130" s="1129"/>
      <c r="AS130" s="1129"/>
      <c r="AT130" s="1130"/>
      <c r="AU130" s="284"/>
      <c r="AV130" s="284"/>
      <c r="AW130" s="284"/>
      <c r="AX130" s="1119" t="s">
        <v>482</v>
      </c>
      <c r="AY130" s="1002"/>
      <c r="AZ130" s="1002"/>
      <c r="BA130" s="1002"/>
      <c r="BB130" s="1002"/>
      <c r="BC130" s="1002"/>
      <c r="BD130" s="1002"/>
      <c r="BE130" s="1003"/>
      <c r="BF130" s="1156">
        <v>6.3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483</v>
      </c>
      <c r="X131" s="1164"/>
      <c r="Y131" s="1164"/>
      <c r="Z131" s="1165"/>
      <c r="AA131" s="1057">
        <v>1862595</v>
      </c>
      <c r="AB131" s="1036"/>
      <c r="AC131" s="1036"/>
      <c r="AD131" s="1036"/>
      <c r="AE131" s="1037"/>
      <c r="AF131" s="1035">
        <v>1877181</v>
      </c>
      <c r="AG131" s="1036"/>
      <c r="AH131" s="1036"/>
      <c r="AI131" s="1036"/>
      <c r="AJ131" s="1037"/>
      <c r="AK131" s="1035">
        <v>1886130</v>
      </c>
      <c r="AL131" s="1036"/>
      <c r="AM131" s="1036"/>
      <c r="AN131" s="1036"/>
      <c r="AO131" s="1037"/>
      <c r="AP131" s="1166"/>
      <c r="AQ131" s="1167"/>
      <c r="AR131" s="1167"/>
      <c r="AS131" s="1167"/>
      <c r="AT131" s="1168"/>
      <c r="AU131" s="284"/>
      <c r="AV131" s="284"/>
      <c r="AW131" s="284"/>
      <c r="AX131" s="1138" t="s">
        <v>484</v>
      </c>
      <c r="AY131" s="1090"/>
      <c r="AZ131" s="1090"/>
      <c r="BA131" s="1090"/>
      <c r="BB131" s="1090"/>
      <c r="BC131" s="1090"/>
      <c r="BD131" s="1090"/>
      <c r="BE131" s="1091"/>
      <c r="BF131" s="1139">
        <v>35.5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486</v>
      </c>
      <c r="W132" s="1149"/>
      <c r="X132" s="1149"/>
      <c r="Y132" s="1149"/>
      <c r="Z132" s="1150"/>
      <c r="AA132" s="1151">
        <v>6.2390374719999997</v>
      </c>
      <c r="AB132" s="1152"/>
      <c r="AC132" s="1152"/>
      <c r="AD132" s="1152"/>
      <c r="AE132" s="1153"/>
      <c r="AF132" s="1154">
        <v>6.4133932739999997</v>
      </c>
      <c r="AG132" s="1152"/>
      <c r="AH132" s="1152"/>
      <c r="AI132" s="1152"/>
      <c r="AJ132" s="1153"/>
      <c r="AK132" s="1154">
        <v>6.2842964160000001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487</v>
      </c>
      <c r="W133" s="1132"/>
      <c r="X133" s="1132"/>
      <c r="Y133" s="1132"/>
      <c r="Z133" s="1133"/>
      <c r="AA133" s="1134">
        <v>3.8</v>
      </c>
      <c r="AB133" s="1135"/>
      <c r="AC133" s="1135"/>
      <c r="AD133" s="1135"/>
      <c r="AE133" s="1136"/>
      <c r="AF133" s="1134">
        <v>5.0999999999999996</v>
      </c>
      <c r="AG133" s="1135"/>
      <c r="AH133" s="1135"/>
      <c r="AI133" s="1135"/>
      <c r="AJ133" s="1136"/>
      <c r="AK133" s="1134">
        <v>6.3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2BR/YlE0NJHNB7qY9E5yvC1JnnVNWev13VQSnIuwni3D0C5o05NodR3WKFVIY8sr4dPxCkReLaCaPIQcayBxQ==" saltValue="OXAfZV0A+pTCsqz6qhnX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JIdbiM0BH5k38GNFTl4X6CPulNhKZ0KoQDpaQ2SUbmppXGa1zi9SEEKNhYLbVRTWveLqbnrTkEjJl5sNlpc4Q==" saltValue="BKHNdS31x8TxFWQqC+Nh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W9DUL7Bw/txL17QzPK7M7e3gGGYlnsZGfWj+beVboUl0KVvOaacKUpScAUWHl8UboX6PQBOEtTiVQPx9EJ5ng==" saltValue="RJC518spE0XVT8R2rAJB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496</v>
      </c>
      <c r="AL9" s="1175"/>
      <c r="AM9" s="1175"/>
      <c r="AN9" s="1176"/>
      <c r="AO9" s="312">
        <v>917046</v>
      </c>
      <c r="AP9" s="312">
        <v>123193</v>
      </c>
      <c r="AQ9" s="313">
        <v>116834</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497</v>
      </c>
      <c r="AL10" s="1175"/>
      <c r="AM10" s="1175"/>
      <c r="AN10" s="1176"/>
      <c r="AO10" s="315">
        <v>30166</v>
      </c>
      <c r="AP10" s="315">
        <v>4052</v>
      </c>
      <c r="AQ10" s="316">
        <v>12766</v>
      </c>
      <c r="AR10" s="317">
        <v>-68.3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498</v>
      </c>
      <c r="AL11" s="1175"/>
      <c r="AM11" s="1175"/>
      <c r="AN11" s="1176"/>
      <c r="AO11" s="315">
        <v>94027</v>
      </c>
      <c r="AP11" s="315">
        <v>12631</v>
      </c>
      <c r="AQ11" s="316">
        <v>19336</v>
      </c>
      <c r="AR11" s="317">
        <v>-34.700000000000003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499</v>
      </c>
      <c r="AL12" s="1175"/>
      <c r="AM12" s="1175"/>
      <c r="AN12" s="1176"/>
      <c r="AO12" s="315" t="s">
        <v>500</v>
      </c>
      <c r="AP12" s="315" t="s">
        <v>500</v>
      </c>
      <c r="AQ12" s="316">
        <v>1049</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501</v>
      </c>
      <c r="AL13" s="1175"/>
      <c r="AM13" s="1175"/>
      <c r="AN13" s="1176"/>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502</v>
      </c>
      <c r="AL14" s="1175"/>
      <c r="AM14" s="1175"/>
      <c r="AN14" s="1176"/>
      <c r="AO14" s="315">
        <v>38380</v>
      </c>
      <c r="AP14" s="315">
        <v>5156</v>
      </c>
      <c r="AQ14" s="316">
        <v>5063</v>
      </c>
      <c r="AR14" s="317">
        <v>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503</v>
      </c>
      <c r="AL15" s="1175"/>
      <c r="AM15" s="1175"/>
      <c r="AN15" s="1176"/>
      <c r="AO15" s="315" t="s">
        <v>500</v>
      </c>
      <c r="AP15" s="315" t="s">
        <v>500</v>
      </c>
      <c r="AQ15" s="316">
        <v>3168</v>
      </c>
      <c r="AR15" s="317" t="s">
        <v>500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504</v>
      </c>
      <c r="AL16" s="1178"/>
      <c r="AM16" s="1178"/>
      <c r="AN16" s="1179"/>
      <c r="AO16" s="315">
        <v>-90918</v>
      </c>
      <c r="AP16" s="315">
        <v>-12214</v>
      </c>
      <c r="AQ16" s="316">
        <v>-11723</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988701</v>
      </c>
      <c r="AP17" s="315">
        <v>132819</v>
      </c>
      <c r="AQ17" s="316">
        <v>146494</v>
      </c>
      <c r="AR17" s="317">
        <v>-9.3000000000000007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509</v>
      </c>
      <c r="AL21" s="1170"/>
      <c r="AM21" s="1170"/>
      <c r="AN21" s="1171"/>
      <c r="AO21" s="327">
        <v>14.78</v>
      </c>
      <c r="AP21" s="328">
        <v>13.76</v>
      </c>
      <c r="AQ21" s="329">
        <v>1.02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510</v>
      </c>
      <c r="AL22" s="1170"/>
      <c r="AM22" s="1170"/>
      <c r="AN22" s="1171"/>
      <c r="AO22" s="332">
        <v>96.1</v>
      </c>
      <c r="AP22" s="333">
        <v>94.9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514</v>
      </c>
      <c r="AL32" s="1186"/>
      <c r="AM32" s="1186"/>
      <c r="AN32" s="1187"/>
      <c r="AO32" s="342">
        <v>354900</v>
      </c>
      <c r="AP32" s="342">
        <v>47676</v>
      </c>
      <c r="AQ32" s="343">
        <v>73591</v>
      </c>
      <c r="AR32" s="344">
        <v>-35.200000000000003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515</v>
      </c>
      <c r="AL33" s="1186"/>
      <c r="AM33" s="1186"/>
      <c r="AN33" s="1187"/>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516</v>
      </c>
      <c r="AL34" s="1186"/>
      <c r="AM34" s="1186"/>
      <c r="AN34" s="1187"/>
      <c r="AO34" s="342" t="s">
        <v>500</v>
      </c>
      <c r="AP34" s="342" t="s">
        <v>500</v>
      </c>
      <c r="AQ34" s="343">
        <v>1</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517</v>
      </c>
      <c r="AL35" s="1186"/>
      <c r="AM35" s="1186"/>
      <c r="AN35" s="1187"/>
      <c r="AO35" s="342">
        <v>104810</v>
      </c>
      <c r="AP35" s="342">
        <v>14080</v>
      </c>
      <c r="AQ35" s="343">
        <v>19214</v>
      </c>
      <c r="AR35" s="344">
        <v>-26.7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518</v>
      </c>
      <c r="AL36" s="1186"/>
      <c r="AM36" s="1186"/>
      <c r="AN36" s="1187"/>
      <c r="AO36" s="342">
        <v>5557</v>
      </c>
      <c r="AP36" s="342">
        <v>747</v>
      </c>
      <c r="AQ36" s="343">
        <v>5293</v>
      </c>
      <c r="AR36" s="344">
        <v>-85.9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519</v>
      </c>
      <c r="AL37" s="1186"/>
      <c r="AM37" s="1186"/>
      <c r="AN37" s="1187"/>
      <c r="AO37" s="342" t="s">
        <v>500</v>
      </c>
      <c r="AP37" s="342" t="s">
        <v>500</v>
      </c>
      <c r="AQ37" s="343">
        <v>1256</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520</v>
      </c>
      <c r="AL38" s="1189"/>
      <c r="AM38" s="1189"/>
      <c r="AN38" s="1190"/>
      <c r="AO38" s="345" t="s">
        <v>500</v>
      </c>
      <c r="AP38" s="345" t="s">
        <v>500</v>
      </c>
      <c r="AQ38" s="346">
        <v>9</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521</v>
      </c>
      <c r="AL39" s="1189"/>
      <c r="AM39" s="1189"/>
      <c r="AN39" s="1190"/>
      <c r="AO39" s="342">
        <v>-6263</v>
      </c>
      <c r="AP39" s="342">
        <v>-841</v>
      </c>
      <c r="AQ39" s="343">
        <v>-3572</v>
      </c>
      <c r="AR39" s="344">
        <v>-76.5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522</v>
      </c>
      <c r="AL40" s="1186"/>
      <c r="AM40" s="1186"/>
      <c r="AN40" s="1187"/>
      <c r="AO40" s="342">
        <v>-340474</v>
      </c>
      <c r="AP40" s="342">
        <v>-45738</v>
      </c>
      <c r="AQ40" s="343">
        <v>-65248</v>
      </c>
      <c r="AR40" s="344">
        <v>-29.9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118530</v>
      </c>
      <c r="AP41" s="342">
        <v>15923</v>
      </c>
      <c r="AQ41" s="343">
        <v>30545</v>
      </c>
      <c r="AR41" s="344">
        <v>-47.9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491</v>
      </c>
      <c r="AN49" s="1182" t="s">
        <v>526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426602</v>
      </c>
      <c r="AN51" s="364">
        <v>55095</v>
      </c>
      <c r="AO51" s="365">
        <v>71.2</v>
      </c>
      <c r="AP51" s="366">
        <v>119685</v>
      </c>
      <c r="AQ51" s="367">
        <v>0</v>
      </c>
      <c r="AR51" s="368">
        <v>71.2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361233</v>
      </c>
      <c r="AN52" s="372">
        <v>46653</v>
      </c>
      <c r="AO52" s="373">
        <v>201.5</v>
      </c>
      <c r="AP52" s="374">
        <v>68464</v>
      </c>
      <c r="AQ52" s="375">
        <v>18.399999999999999</v>
      </c>
      <c r="AR52" s="376">
        <v>183.1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91256</v>
      </c>
      <c r="AN53" s="364">
        <v>11946</v>
      </c>
      <c r="AO53" s="365">
        <v>-78.3</v>
      </c>
      <c r="AP53" s="366">
        <v>109920</v>
      </c>
      <c r="AQ53" s="367">
        <v>-8.1999999999999993</v>
      </c>
      <c r="AR53" s="368">
        <v>-70.099999999999994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60651</v>
      </c>
      <c r="AN54" s="372">
        <v>7940</v>
      </c>
      <c r="AO54" s="373">
        <v>-83</v>
      </c>
      <c r="AP54" s="374">
        <v>62739</v>
      </c>
      <c r="AQ54" s="375">
        <v>-8.4</v>
      </c>
      <c r="AR54" s="376">
        <v>-74.599999999999994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237493</v>
      </c>
      <c r="AN55" s="364">
        <v>31419</v>
      </c>
      <c r="AO55" s="365">
        <v>163</v>
      </c>
      <c r="AP55" s="366">
        <v>119882</v>
      </c>
      <c r="AQ55" s="367">
        <v>9.1</v>
      </c>
      <c r="AR55" s="368">
        <v>153.9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204574</v>
      </c>
      <c r="AN56" s="372">
        <v>27064</v>
      </c>
      <c r="AO56" s="373">
        <v>240.9</v>
      </c>
      <c r="AP56" s="374">
        <v>66481</v>
      </c>
      <c r="AQ56" s="375">
        <v>6</v>
      </c>
      <c r="AR56" s="376">
        <v>234.9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399492</v>
      </c>
      <c r="AN57" s="364">
        <v>53230</v>
      </c>
      <c r="AO57" s="365">
        <v>69.400000000000006</v>
      </c>
      <c r="AP57" s="366">
        <v>116162</v>
      </c>
      <c r="AQ57" s="367">
        <v>-3.1</v>
      </c>
      <c r="AR57" s="368">
        <v>72.5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204553</v>
      </c>
      <c r="AN58" s="372">
        <v>27256</v>
      </c>
      <c r="AO58" s="373">
        <v>0.7</v>
      </c>
      <c r="AP58" s="374">
        <v>61562</v>
      </c>
      <c r="AQ58" s="375">
        <v>-7.4</v>
      </c>
      <c r="AR58" s="376">
        <v>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569024</v>
      </c>
      <c r="AN59" s="364">
        <v>76441</v>
      </c>
      <c r="AO59" s="365">
        <v>43.6</v>
      </c>
      <c r="AP59" s="366">
        <v>121449</v>
      </c>
      <c r="AQ59" s="367">
        <v>4.5999999999999996</v>
      </c>
      <c r="AR59" s="368">
        <v>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332835</v>
      </c>
      <c r="AN60" s="372">
        <v>44712</v>
      </c>
      <c r="AO60" s="373">
        <v>64</v>
      </c>
      <c r="AP60" s="374">
        <v>62922</v>
      </c>
      <c r="AQ60" s="375">
        <v>2.2000000000000002</v>
      </c>
      <c r="AR60" s="376">
        <v>61.8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344773</v>
      </c>
      <c r="AN61" s="379">
        <v>45626</v>
      </c>
      <c r="AO61" s="380">
        <v>53.8</v>
      </c>
      <c r="AP61" s="381">
        <v>117420</v>
      </c>
      <c r="AQ61" s="382">
        <v>0.5</v>
      </c>
      <c r="AR61" s="368">
        <v>53.3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232769</v>
      </c>
      <c r="AN62" s="372">
        <v>30725</v>
      </c>
      <c r="AO62" s="373">
        <v>84.8</v>
      </c>
      <c r="AP62" s="374">
        <v>64434</v>
      </c>
      <c r="AQ62" s="375">
        <v>2.2000000000000002</v>
      </c>
      <c r="AR62" s="376">
        <v>82.6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w2DeuI9T9x/dZEtLQ1RtOWe4QVxk+y8Vk9dbQYEfACtAGK+EejL+Bh6HGfE7hLIjohF0k/GJc+kJf7DrWSQaQ==" saltValue="d6q+eCPLSq4xVvR2SunR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Nh4uEGgckQsqj5QUJDOxJigCkFcnHep50KS2SBZkHaxgcJwioCg4gUqFllPLLBLnrRFxt9ehcMuhpmuQ97Z7Q==" saltValue="VskDMtUieONi38Fd00V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XiM3/x2Vpghdwpn0RPjvDtcbQWVyEJ4U1FmC1Aa9fPVZ4DC9SbfN2f0u/DDrCyjWATfSsB0BaMLDyLS1tRPsA==" saltValue="dwillP4HHcRUY0DS6bO3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43.56</v>
      </c>
      <c r="G47" s="12">
        <v>42.09</v>
      </c>
      <c r="H47" s="12">
        <v>44.55</v>
      </c>
      <c r="I47" s="12">
        <v>43.92</v>
      </c>
      <c r="J47" s="13">
        <v>32.549999999999997</v>
      </c>
    </row>
    <row r="48" spans="2:10" ht="57.75" customHeight="1" x14ac:dyDescent="0.15">
      <c r="B48" s="14"/>
      <c r="C48" s="1196" t="s">
        <v>4</v>
      </c>
      <c r="D48" s="1196"/>
      <c r="E48" s="1197"/>
      <c r="F48" s="15">
        <v>20.89</v>
      </c>
      <c r="G48" s="16">
        <v>26.09</v>
      </c>
      <c r="H48" s="16">
        <v>18.510000000000002</v>
      </c>
      <c r="I48" s="16">
        <v>5.62</v>
      </c>
      <c r="J48" s="17">
        <v>4.8</v>
      </c>
    </row>
    <row r="49" spans="2:10" ht="57.75" customHeight="1" thickBot="1" x14ac:dyDescent="0.2">
      <c r="B49" s="18"/>
      <c r="C49" s="1198" t="s">
        <v>5</v>
      </c>
      <c r="D49" s="1198"/>
      <c r="E49" s="1199"/>
      <c r="F49" s="19">
        <v>0.08</v>
      </c>
      <c r="G49" s="20">
        <v>6.02</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QNmYlIG25AhZcaqaK4VfzTTEwM5ZjeFshtiFGXHYTvGmKxqGRgpyG9sXq4sqr6eWBvdwHL4A7LdjT3sB4VMhQ==" saltValue="eG8Nt23hitxXqv3gL1sC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健太</cp:lastModifiedBy>
  <cp:lastPrinted>2020-03-03T05:23:36Z</cp:lastPrinted>
  <dcterms:created xsi:type="dcterms:W3CDTF">2020-02-10T04:59:04Z</dcterms:created>
  <dcterms:modified xsi:type="dcterms:W3CDTF">2020-03-03T05:23:59Z</dcterms:modified>
  <cp:category/>
</cp:coreProperties>
</file>