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20490" windowHeight="67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CO34" i="10" l="1"/>
</calcChain>
</file>

<file path=xl/sharedStrings.xml><?xml version="1.0" encoding="utf-8"?>
<sst xmlns="http://schemas.openxmlformats.org/spreadsheetml/2006/main" count="1125" uniqueCount="575">
  <si>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</si>
  <si>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</si>
  <si>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</si>
  <si>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</si>
  <si>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</si>
  <si>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</si>
  <si>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</si>
  <si>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</si>
  <si>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</si>
  <si>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</si>
  <si>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</si>
  <si>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</si>
  <si>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</si>
  <si>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</si>
  <si>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</si>
  <si>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</si>
  <si>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</si>
  <si>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</si>
  <si>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</si>
  <si>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</si>
  <si>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</si>
  <si>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</si>
  <si>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</si>
  <si>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</si>
  <si>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</si>
  <si>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</si>
  <si>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</si>
  <si>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</si>
  <si>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</si>
  <si>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</si>
  <si>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</si>
  <si>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</si>
  <si>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</si>
  <si>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</si>
  <si>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</si>
  <si>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</si>
  <si>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</si>
  <si>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</si>
  <si>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</si>
  <si>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</si>
  <si>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</si>
  <si>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</si>
  <si>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</si>
  <si>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</si>
  <si>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</si>
  <si>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</si>
  <si>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</si>
  <si>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</si>
  <si>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</si>
  <si>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</si>
  <si>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</si>
  <si>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</si>
  <si>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</si>
  <si>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</si>
  <si>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</si>
  <si>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</si>
  <si>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</si>
  <si>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</si>
  <si>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</si>
  <si>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</si>
  <si>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</si>
  <si>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</si>
  <si>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</si>
  <si>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</si>
  <si>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</si>
  <si>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</si>
  <si>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</si>
  <si>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</si>
  <si>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</si>
  <si>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</si>
  <si>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</si>
  <si>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</si>
  <si>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</si>
  <si>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</si>
  <si>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</si>
  <si>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</si>
  <si>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</si>
  <si>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</si>
  <si>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</si>
  <si>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</si>
  <si>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</si>
  <si>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</si>
  <si>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</si>
  <si>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</si>
  <si>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</si>
  <si>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</si>
  <si>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</si>
  <si>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</si>
  <si>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</si>
  <si>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</si>
  <si>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</si>
  <si>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</si>
  <si>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</si>
  <si>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</si>
  <si>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</si>
  <si>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</si>
  <si>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</si>
  <si>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</si>
  <si>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</si>
  <si>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</si>
  <si>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</si>
  <si>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</si>
  <si>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</si>
  <si>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</si>
  <si>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</si>
  <si>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</si>
  <si>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</si>
  <si>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</si>
  <si>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</si>
  <si>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</si>
  <si>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</si>
  <si>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</si>
  <si>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</si>
  <si>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</si>
  <si>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</si>
  <si>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</si>
  <si>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</si>
  <si>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</si>
  <si>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</si>
  <si>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</si>
  <si>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</si>
  <si>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</si>
  <si>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</si>
  <si>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</si>
  <si>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</si>
  <si>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</si>
  <si>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</si>
  <si>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</si>
  <si>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</si>
  <si>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</si>
  <si>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</si>
  <si>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</si>
  <si>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</si>
  <si>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</si>
  <si>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</si>
  <si>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</si>
  <si>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</si>
  <si>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</si>
  <si>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</si>
  <si>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</si>
  <si>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</si>
  <si>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</si>
  <si>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</si>
  <si>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</si>
  <si>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</si>
  <si>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</si>
  <si>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</si>
  <si>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</si>
  <si>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</si>
  <si>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</si>
  <si>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</si>
  <si>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</si>
  <si>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</si>
  <si>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</si>
  <si>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</si>
  <si>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</si>
  <si>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</si>
  <si>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</si>
  <si>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</si>
  <si>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</si>
  <si>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</si>
  <si>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</si>
  <si>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</si>
  <si>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</si>
  <si>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</si>
  <si>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</si>
  <si>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</si>
  <si>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</si>
  <si>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</si>
  <si>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</si>
  <si>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</si>
  <si>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</si>
  <si>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</si>
  <si>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</si>
  <si>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</si>
  <si>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</si>
  <si>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</si>
  <si>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</si>
  <si>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</si>
  <si>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</si>
  <si>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</si>
  <si>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</si>
  <si>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</si>
  <si>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</si>
  <si>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</si>
  <si>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</si>
  <si>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</si>
  <si>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</si>
  <si>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</si>
  <si>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</si>
  <si>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</si>
  <si>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</si>
  <si>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</si>
  <si>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</si>
  <si>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</si>
  <si>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</si>
  <si>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</si>
  <si>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</si>
  <si>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</si>
  <si>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</si>
  <si>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</si>
  <si>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</si>
  <si>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</si>
  <si>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</si>
  <si>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</si>
  <si>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</si>
  <si>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</si>
  <si>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</si>
  <si>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</si>
  <si>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奈良県安堵町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</si>
  <si>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</si>
  <si>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</si>
  <si>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</si>
  <si>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</si>
  <si>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</si>
  <si>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</si>
  <si>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</si>
  <si>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</si>
  <si>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</si>
  <si>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</si>
  <si>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</si>
  <si>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</si>
  <si>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</si>
  <si>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</si>
  <si>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</si>
  <si>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</si>
  <si>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</si>
  <si>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</si>
  <si>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</si>
  <si>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</si>
  <si>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</si>
  <si>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</si>
  <si>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</si>
  <si>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</si>
  <si>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</si>
  <si>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</si>
  <si>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</si>
  <si>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</si>
  <si>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</si>
  <si>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</si>
  <si>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</si>
  <si>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</si>
  <si>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</si>
  <si>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</si>
  <si>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</si>
  <si>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</si>
  <si>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</si>
  <si>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</si>
  <si>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</si>
  <si>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</si>
  <si>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</si>
  <si>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</si>
  <si>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</si>
  <si>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</si>
  <si>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</si>
  <si>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</si>
  <si>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</si>
  <si>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</si>
  <si>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</si>
  <si>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</si>
  <si>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</si>
  <si>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</si>
  <si>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</si>
  <si>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</si>
  <si>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</si>
  <si>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</si>
  <si>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</si>
  <si>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</si>
  <si>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</si>
  <si>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</si>
  <si>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</si>
  <si>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</si>
  <si>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</si>
  <si>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</si>
  <si>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</si>
  <si>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</si>
  <si>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</si>
  <si>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</si>
  <si>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</si>
  <si>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</si>
  <si>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</si>
  <si>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</si>
  <si>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</si>
  <si>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</si>
  <si>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</si>
  <si>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</si>
  <si>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</si>
  <si>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</si>
  <si>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</si>
  <si>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</si>
  <si>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</si>
  <si>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</si>
  <si>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</si>
  <si>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</si>
  <si>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</si>
  <si>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</si>
  <si>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</si>
  <si>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</si>
  <si>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</si>
  <si>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</si>
  <si>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</si>
  <si>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</si>
  <si>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</si>
  <si>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</si>
  <si>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</si>
  <si>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</si>
  <si>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</si>
  <si>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</si>
  <si>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</si>
  <si>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</si>
  <si>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</si>
  <si>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</si>
  <si>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</si>
  <si>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</si>
  <si>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</si>
  <si>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</si>
  <si>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</si>
  <si>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</si>
  <si>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</si>
  <si>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</si>
  <si>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</si>
  <si>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</si>
  <si>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</si>
  <si>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</si>
  <si>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</si>
  <si>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</si>
  <si>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</si>
  <si>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</si>
  <si>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</si>
  <si>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</si>
  <si>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</si>
  <si>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</si>
  <si>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</si>
  <si>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</si>
  <si>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</si>
  <si>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</si>
  <si>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</si>
  <si>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</si>
  <si>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</si>
  <si>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</si>
  <si>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</si>
  <si>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</si>
  <si>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</si>
  <si>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</si>
  <si>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</si>
  <si>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</si>
  <si>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</si>
  <si>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</si>
  <si>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</si>
  <si>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</si>
  <si>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</si>
  <si>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</si>
  <si>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</si>
  <si>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</si>
  <si>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</si>
  <si>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</si>
  <si>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</si>
  <si>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</si>
  <si>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</si>
  <si>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奈良県安堵町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</si>
  <si>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</si>
  <si>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</si>
  <si>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</si>
  <si>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</si>
  <si>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</si>
  <si>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</si>
  <si>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</si>
  <si>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</si>
  <si>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</si>
  <si>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</si>
  <si>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</si>
  <si>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</si>
  <si>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</si>
  <si>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</si>
  <si>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</si>
  <si>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</si>
  <si>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</si>
  <si>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</si>
  <si>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</si>
  <si>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</si>
  <si>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</si>
  <si>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</si>
  <si>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</si>
  <si>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</si>
  <si>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</si>
  <si>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</si>
  <si>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</si>
  <si>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</si>
  <si>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</si>
  <si>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</si>
  <si>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</si>
  <si>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</si>
  <si>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</si>
  <si>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</si>
  <si>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</si>
  <si>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</si>
  <si>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</si>
  <si>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</si>
  <si>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</si>
  <si>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</si>
  <si>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</si>
  <si>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</si>
  <si>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</si>
  <si>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</si>
  <si>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</si>
  <si>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</si>
  <si>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</si>
  <si>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</si>
  <si>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</si>
  <si>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</si>
  <si>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</si>
  <si>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</si>
  <si>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</si>
  <si>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</si>
  <si>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</si>
  <si>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</si>
  <si>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</si>
  <si>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</si>
  <si>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</si>
  <si>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</si>
  <si>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</si>
  <si>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</si>
  <si>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</si>
  <si>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</si>
  <si>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</si>
  <si>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</si>
  <si>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</si>
  <si>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</si>
  <si>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</si>
  <si>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</si>
  <si>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</si>
  <si>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</si>
  <si>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</si>
  <si>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</si>
  <si>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</si>
  <si>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</si>
  <si>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</si>
  <si>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</si>
  <si>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</si>
  <si>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</si>
  <si>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</si>
  <si>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</si>
  <si>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</si>
  <si>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</si>
  <si>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</si>
  <si>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</si>
  <si>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</si>
  <si>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</si>
  <si>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</si>
  <si>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</si>
  <si>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</si>
  <si>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</si>
  <si>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</si>
  <si>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</si>
  <si>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</si>
  <si>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</si>
  <si>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</si>
  <si>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</si>
  <si>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</si>
  <si>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</si>
  <si>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</si>
  <si>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</si>
  <si>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</si>
  <si>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</si>
  <si>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</si>
  <si>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</si>
  <si>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</si>
  <si>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</si>
  <si>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</si>
  <si>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</si>
  <si>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</si>
  <si>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</si>
  <si>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</si>
  <si>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</si>
  <si>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</si>
  <si>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</si>
  <si>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</si>
  <si>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</si>
  <si>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</si>
  <si>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</si>
  <si>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</si>
  <si>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</si>
  <si>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</si>
  <si>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</si>
  <si>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</si>
  <si>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</si>
  <si>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</si>
  <si>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</si>
  <si>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</si>
  <si>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</si>
  <si>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</si>
  <si>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</si>
  <si>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</si>
  <si>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</si>
  <si>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</si>
  <si>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</si>
  <si>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</si>
  <si>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</si>
  <si>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</si>
  <si>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</si>
  <si>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</si>
  <si>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</si>
  <si>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</si>
  <si>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</si>
  <si>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</si>
  <si>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</si>
  <si>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</si>
  <si>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</si>
  <si>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</si>
  <si>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</si>
  <si>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</si>
  <si>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</si>
  <si>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</si>
  <si>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</si>
  <si>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</si>
  <si>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</si>
  <si>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</si>
  <si>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</si>
  <si>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</si>
  <si>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</si>
  <si>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</si>
  <si>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</si>
  <si>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</si>
  <si>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</si>
  <si>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</si>
  <si>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</si>
  <si>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</si>
  <si>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</si>
  <si>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</si>
  <si>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</si>
  <si>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</si>
  <si>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</si>
  <si>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</si>
  <si>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</si>
  <si>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</si>
  <si>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</si>
  <si>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</si>
  <si>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</si>
  <si>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</si>
  <si>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</si>
  <si>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</si>
  <si>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8.98</t>
  </si>
  <si>
    <t>▲ 12.60</t>
  </si>
  <si>
    <t>国民健康保険特別会計</t>
  </si>
  <si>
    <t>▲ 2.66</t>
  </si>
  <si>
    <t>▲ 3.49</t>
  </si>
  <si>
    <t>▲ 3.10</t>
  </si>
  <si>
    <t>▲ 4.28</t>
  </si>
  <si>
    <t>▲ 2.91</t>
  </si>
  <si>
    <t>住宅新築資金等貸付事業特別会計</t>
  </si>
  <si>
    <t>▲ 1.06</t>
  </si>
  <si>
    <t>▲ 1.13</t>
  </si>
  <si>
    <t>▲ 1.11</t>
  </si>
  <si>
    <t>▲ 1.10</t>
  </si>
  <si>
    <t>▲ 1.12</t>
  </si>
  <si>
    <t>水道事業会計</t>
  </si>
  <si>
    <t>一般会計</t>
  </si>
  <si>
    <t>介護保険特別会計（保険事業勘定）</t>
  </si>
  <si>
    <t>後期高齢者医療特別会計</t>
  </si>
  <si>
    <t>下水道事業特別会計</t>
  </si>
  <si>
    <t>その他会計（赤字）</t>
  </si>
  <si>
    <t>その他会計（黒字）</t>
  </si>
  <si>
    <t>老人福祉施設　三室園組合</t>
    <rPh sb="0" eb="2">
      <t>ロウジン</t>
    </rPh>
    <rPh sb="2" eb="4">
      <t>フクシ</t>
    </rPh>
    <rPh sb="4" eb="6">
      <t>シセツ</t>
    </rPh>
    <rPh sb="7" eb="9">
      <t>ミムロ</t>
    </rPh>
    <rPh sb="9" eb="10">
      <t>エン</t>
    </rPh>
    <rPh sb="10" eb="12">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</si>
  <si>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</si>
  <si>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奈良県広域消防組合</t>
    <rPh sb="0" eb="3">
      <t>ナラケン</t>
    </rPh>
    <rPh sb="3" eb="5">
      <t>コウイキ</t>
    </rPh>
    <rPh sb="5" eb="7">
      <t>ショウボウ</t>
    </rPh>
    <rPh sb="7" eb="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</si>
  <si>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</si>
  <si>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王寺周辺休日応急施設組合</t>
    <rPh sb="0" eb="2">
      <t>オウジ</t>
    </rPh>
    <rPh sb="2" eb="4">
      <t>シュウヘン</t>
    </rPh>
    <rPh sb="4" eb="6">
      <t>キュウジツ</t>
    </rPh>
    <rPh sb="6" eb="8">
      <t>オウキュウ</t>
    </rPh>
    <rPh sb="8" eb="10">
      <t>シセツ</t>
    </rPh>
    <rPh sb="10" eb="12">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</si>
  <si>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</si>
  <si>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安堵町土地開発公社</t>
    <rPh sb="0" eb="2">
      <t>アンド</t>
    </rPh>
    <rPh sb="2" eb="3">
      <t>チョウ</t>
    </rPh>
    <rPh sb="3" eb="5">
      <t>トチ</t>
    </rPh>
    <rPh sb="5" eb="7">
      <t>カイハツ</t>
    </rPh>
    <rPh sb="7" eb="9">
      <t>コウシャ</t>
    </rPh>
    <phoneticPr fontId="2"/>
  </si>
  <si>
    <t>ふるさと基金</t>
    <rPh sb="4" eb="6">
      <t>キキン</t>
    </rPh>
    <phoneticPr fontId="2"/>
  </si>
  <si>
    <t>-</t>
    <phoneticPr fontId="2"/>
  </si>
  <si>
    <t>公営住宅管理運営基金</t>
    <rPh sb="0" eb="2">
      <t>コウエイ</t>
    </rPh>
    <rPh sb="2" eb="4">
      <t>ジュウタク</t>
    </rPh>
    <rPh sb="4" eb="6">
      <t>カンリ</t>
    </rPh>
    <rPh sb="6" eb="8">
      <t>ウンエイ</t>
    </rPh>
    <rPh sb="8" eb="10">
      <t>キキン</t>
    </rPh>
    <phoneticPr fontId="2"/>
  </si>
  <si>
    <t>地域福祉基金</t>
    <rPh sb="0" eb="2">
      <t>チイキ</t>
    </rPh>
    <rPh sb="2" eb="4">
      <t>フクシ</t>
    </rPh>
    <rPh sb="4" eb="6">
      <t>キキン</t>
    </rPh>
    <phoneticPr fontId="2"/>
  </si>
  <si>
    <t>消防賞じゅつ金基金</t>
    <rPh sb="0" eb="2">
      <t>ショウボウ</t>
    </rPh>
    <rPh sb="2" eb="3">
      <t>ショウ</t>
    </rPh>
    <rPh sb="6" eb="7">
      <t>キン</t>
    </rPh>
    <rPh sb="7" eb="9">
      <t>キキン</t>
    </rPh>
    <phoneticPr fontId="2"/>
  </si>
  <si>
    <t>文化振興基金</t>
    <rPh sb="0" eb="2">
      <t>ブンカ</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</si>
</sst>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728D-4C82-90E6-B89F1EE132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32178</c:v>
                </c:pt>
                <c:pt idx="1">
                  <c:v>55095</c:v>
                </c:pt>
                <c:pt idx="2">
                  <c:v>11946</c:v>
                </c:pt>
                <c:pt idx="3">
                  <c:v>31419</c:v>
                </c:pt>
                <c:pt idx="4">
                  <c:v>53230</c:v>
                </c:pt>
              </c:numCache>
            </c:numRef>
          </c:val>
          <c:smooth val="0"/>
          <c:extLst xmlns:c16r2="http://schemas.microsoft.com/office/drawing/2015/06/chart">
            <c:ext xmlns:c16="http://schemas.microsoft.com/office/drawing/2014/chart" uri="{C3380CC4-5D6E-409C-BE32-E72D297353CC}">
              <c16:uniqueId val="{00000001-728D-4C82-90E6-B89F1EE1323A}"/>
            </c:ext>
          </c:extLst>
        </c:ser>
        <c:dLbls>
          <c:showLegendKey val="0"/>
          <c:showVal val="0"/>
          <c:showCatName val="0"/>
          <c:showSerName val="0"/>
          <c:showPercent val="0"/>
          <c:showBubbleSize val="0"/>
        </c:dLbls>
        <c:marker val="1"/>
        <c:smooth val="0"/>
        <c:axId val="125165568"/>
        <c:axId val="125167488"/>
      </c:lineChart>
      <c:catAx>
        <c:axId val="125165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167488"/>
        <c:crosses val="autoZero"/>
        <c:auto val="1"/>
        <c:lblAlgn val="ctr"/>
        <c:lblOffset val="100"/>
        <c:tickLblSkip val="1"/>
        <c:tickMarkSkip val="1"/>
        <c:noMultiLvlLbl val="0"/>
      </c:catAx>
      <c:valAx>
        <c:axId val="1251674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16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20.69</c:v>
                </c:pt>
                <c:pt idx="1">
                  <c:v>20.89</c:v>
                </c:pt>
                <c:pt idx="2">
                  <c:v>26.09</c:v>
                </c:pt>
                <c:pt idx="3">
                  <c:v>18.510000000000002</c:v>
                </c:pt>
                <c:pt idx="4">
                  <c:v>5.62</c:v>
                </c:pt>
              </c:numCache>
            </c:numRef>
          </c:val>
          <c:extLst xmlns:c16r2="http://schemas.microsoft.com/office/drawing/2015/06/chart">
            <c:ext xmlns:c16="http://schemas.microsoft.com/office/drawing/2014/chart" uri="{C3380CC4-5D6E-409C-BE32-E72D297353CC}">
              <c16:uniqueId val="{00000000-7444-41CF-BDB4-4178052C37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43</c:v>
                </c:pt>
                <c:pt idx="1">
                  <c:v>43.56</c:v>
                </c:pt>
                <c:pt idx="2">
                  <c:v>42.09</c:v>
                </c:pt>
                <c:pt idx="3">
                  <c:v>44.55</c:v>
                </c:pt>
                <c:pt idx="4">
                  <c:v>43.92</c:v>
                </c:pt>
              </c:numCache>
            </c:numRef>
          </c:val>
          <c:extLst xmlns:c16r2="http://schemas.microsoft.com/office/drawing/2015/06/chart">
            <c:ext xmlns:c16="http://schemas.microsoft.com/office/drawing/2014/chart" uri="{C3380CC4-5D6E-409C-BE32-E72D297353CC}">
              <c16:uniqueId val="{00000001-7444-41CF-BDB4-4178052C370C}"/>
            </c:ext>
          </c:extLst>
        </c:ser>
        <c:dLbls>
          <c:showLegendKey val="0"/>
          <c:showVal val="0"/>
          <c:showCatName val="0"/>
          <c:showSerName val="0"/>
          <c:showPercent val="0"/>
          <c:showBubbleSize val="0"/>
        </c:dLbls>
        <c:gapWidth val="250"/>
        <c:overlap val="100"/>
        <c:axId val="143546624"/>
        <c:axId val="143556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4.46</c:v>
                </c:pt>
                <c:pt idx="1">
                  <c:v>0.08</c:v>
                </c:pt>
                <c:pt idx="2">
                  <c:v>6.02</c:v>
                </c:pt>
                <c:pt idx="3">
                  <c:v>-8.98</c:v>
                </c:pt>
                <c:pt idx="4">
                  <c:v>-12.6</c:v>
                </c:pt>
              </c:numCache>
            </c:numRef>
          </c:val>
          <c:smooth val="0"/>
          <c:extLst xmlns:c16r2="http://schemas.microsoft.com/office/drawing/2015/06/chart">
            <c:ext xmlns:c16="http://schemas.microsoft.com/office/drawing/2014/chart" uri="{C3380CC4-5D6E-409C-BE32-E72D297353CC}">
              <c16:uniqueId val="{00000002-7444-41CF-BDB4-4178052C370C}"/>
            </c:ext>
          </c:extLst>
        </c:ser>
        <c:dLbls>
          <c:showLegendKey val="0"/>
          <c:showVal val="0"/>
          <c:showCatName val="0"/>
          <c:showSerName val="0"/>
          <c:showPercent val="0"/>
          <c:showBubbleSize val="0"/>
        </c:dLbls>
        <c:marker val="1"/>
        <c:smooth val="0"/>
        <c:axId val="143546624"/>
        <c:axId val="143556992"/>
      </c:lineChart>
      <c:catAx>
        <c:axId val="14354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556992"/>
        <c:crosses val="autoZero"/>
        <c:auto val="1"/>
        <c:lblAlgn val="ctr"/>
        <c:lblOffset val="100"/>
        <c:tickLblSkip val="1"/>
        <c:tickMarkSkip val="1"/>
        <c:noMultiLvlLbl val="0"/>
      </c:catAx>
      <c:valAx>
        <c:axId val="14355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54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7EA-41FC-A80B-3F97BBBE1D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7EA-41FC-A80B-3F97BBBE1D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7EA-41FC-A80B-3F97BBBE1DF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7EA-41FC-A80B-3F97BBBE1DF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B7EA-41FC-A80B-3F97BBBE1DF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0.22</c:v>
                </c:pt>
                <c:pt idx="4">
                  <c:v>#N/A</c:v>
                </c:pt>
                <c:pt idx="5">
                  <c:v>0</c:v>
                </c:pt>
                <c:pt idx="6">
                  <c:v>#N/A</c:v>
                </c:pt>
                <c:pt idx="7">
                  <c:v>0.68</c:v>
                </c:pt>
                <c:pt idx="8">
                  <c:v>#N/A</c:v>
                </c:pt>
                <c:pt idx="9">
                  <c:v>0.31</c:v>
                </c:pt>
              </c:numCache>
            </c:numRef>
          </c:val>
          <c:extLst xmlns:c16r2="http://schemas.microsoft.com/office/drawing/2015/06/chart">
            <c:ext xmlns:c16="http://schemas.microsoft.com/office/drawing/2014/chart" uri="{C3380CC4-5D6E-409C-BE32-E72D297353CC}">
              <c16:uniqueId val="{00000005-B7EA-41FC-A80B-3F97BBBE1DF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21.75</c:v>
                </c:pt>
                <c:pt idx="2">
                  <c:v>#N/A</c:v>
                </c:pt>
                <c:pt idx="3">
                  <c:v>22.02</c:v>
                </c:pt>
                <c:pt idx="4">
                  <c:v>#N/A</c:v>
                </c:pt>
                <c:pt idx="5">
                  <c:v>27.2</c:v>
                </c:pt>
                <c:pt idx="6">
                  <c:v>#N/A</c:v>
                </c:pt>
                <c:pt idx="7">
                  <c:v>19.62</c:v>
                </c:pt>
                <c:pt idx="8">
                  <c:v>#N/A</c:v>
                </c:pt>
                <c:pt idx="9">
                  <c:v>6.74</c:v>
                </c:pt>
              </c:numCache>
            </c:numRef>
          </c:val>
          <c:extLst xmlns:c16r2="http://schemas.microsoft.com/office/drawing/2015/06/chart">
            <c:ext xmlns:c16="http://schemas.microsoft.com/office/drawing/2014/chart" uri="{C3380CC4-5D6E-409C-BE32-E72D297353CC}">
              <c16:uniqueId val="{00000006-B7EA-41FC-A80B-3F97BBBE1DF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17.059999999999999</c:v>
                </c:pt>
                <c:pt idx="2">
                  <c:v>#N/A</c:v>
                </c:pt>
                <c:pt idx="3">
                  <c:v>17.079999999999998</c:v>
                </c:pt>
                <c:pt idx="4">
                  <c:v>#N/A</c:v>
                </c:pt>
                <c:pt idx="5">
                  <c:v>16.899999999999999</c:v>
                </c:pt>
                <c:pt idx="6">
                  <c:v>#N/A</c:v>
                </c:pt>
                <c:pt idx="7">
                  <c:v>16.88</c:v>
                </c:pt>
                <c:pt idx="8">
                  <c:v>#N/A</c:v>
                </c:pt>
                <c:pt idx="9">
                  <c:v>16.260000000000002</c:v>
                </c:pt>
              </c:numCache>
            </c:numRef>
          </c:val>
          <c:extLst xmlns:c16r2="http://schemas.microsoft.com/office/drawing/2015/06/chart">
            <c:ext xmlns:c16="http://schemas.microsoft.com/office/drawing/2014/chart" uri="{C3380CC4-5D6E-409C-BE32-E72D297353CC}">
              <c16:uniqueId val="{00000007-B7EA-41FC-A80B-3F97BBBE1DFC}"/>
            </c:ext>
          </c:extLst>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1.06</c:v>
                </c:pt>
                <c:pt idx="1">
                  <c:v>#N/A</c:v>
                </c:pt>
                <c:pt idx="2">
                  <c:v>1.1299999999999999</c:v>
                </c:pt>
                <c:pt idx="3">
                  <c:v>#N/A</c:v>
                </c:pt>
                <c:pt idx="4">
                  <c:v>1.1100000000000001</c:v>
                </c:pt>
                <c:pt idx="5">
                  <c:v>#N/A</c:v>
                </c:pt>
                <c:pt idx="6">
                  <c:v>1.1000000000000001</c:v>
                </c:pt>
                <c:pt idx="7">
                  <c:v>#N/A</c:v>
                </c:pt>
                <c:pt idx="8">
                  <c:v>1.1200000000000001</c:v>
                </c:pt>
                <c:pt idx="9">
                  <c:v>#N/A</c:v>
                </c:pt>
              </c:numCache>
            </c:numRef>
          </c:val>
          <c:extLst xmlns:c16r2="http://schemas.microsoft.com/office/drawing/2015/06/chart">
            <c:ext xmlns:c16="http://schemas.microsoft.com/office/drawing/2014/chart" uri="{C3380CC4-5D6E-409C-BE32-E72D297353CC}">
              <c16:uniqueId val="{00000008-B7EA-41FC-A80B-3F97BBBE1DF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2.66</c:v>
                </c:pt>
                <c:pt idx="1">
                  <c:v>#N/A</c:v>
                </c:pt>
                <c:pt idx="2">
                  <c:v>3.49</c:v>
                </c:pt>
                <c:pt idx="3">
                  <c:v>#N/A</c:v>
                </c:pt>
                <c:pt idx="4">
                  <c:v>3.1</c:v>
                </c:pt>
                <c:pt idx="5">
                  <c:v>#N/A</c:v>
                </c:pt>
                <c:pt idx="6">
                  <c:v>4.28</c:v>
                </c:pt>
                <c:pt idx="7">
                  <c:v>#N/A</c:v>
                </c:pt>
                <c:pt idx="8">
                  <c:v>2.91</c:v>
                </c:pt>
                <c:pt idx="9">
                  <c:v>#N/A</c:v>
                </c:pt>
              </c:numCache>
            </c:numRef>
          </c:val>
          <c:extLst xmlns:c16r2="http://schemas.microsoft.com/office/drawing/2015/06/chart">
            <c:ext xmlns:c16="http://schemas.microsoft.com/office/drawing/2014/chart" uri="{C3380CC4-5D6E-409C-BE32-E72D297353CC}">
              <c16:uniqueId val="{00000009-B7EA-41FC-A80B-3F97BBBE1DFC}"/>
            </c:ext>
          </c:extLst>
        </c:ser>
        <c:dLbls>
          <c:showLegendKey val="0"/>
          <c:showVal val="0"/>
          <c:showCatName val="0"/>
          <c:showSerName val="0"/>
          <c:showPercent val="0"/>
          <c:showBubbleSize val="0"/>
        </c:dLbls>
        <c:gapWidth val="150"/>
        <c:overlap val="100"/>
        <c:axId val="143458304"/>
        <c:axId val="143459840"/>
      </c:barChart>
      <c:catAx>
        <c:axId val="14345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459840"/>
        <c:crosses val="autoZero"/>
        <c:auto val="1"/>
        <c:lblAlgn val="ctr"/>
        <c:lblOffset val="100"/>
        <c:tickLblSkip val="1"/>
        <c:tickMarkSkip val="1"/>
        <c:noMultiLvlLbl val="0"/>
      </c:catAx>
      <c:valAx>
        <c:axId val="14345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458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435</c:v>
                </c:pt>
                <c:pt idx="5">
                  <c:v>448</c:v>
                </c:pt>
                <c:pt idx="8">
                  <c:v>415</c:v>
                </c:pt>
                <c:pt idx="11">
                  <c:v>331</c:v>
                </c:pt>
                <c:pt idx="14">
                  <c:v>345</c:v>
                </c:pt>
              </c:numCache>
            </c:numRef>
          </c:val>
          <c:extLst xmlns:c16r2="http://schemas.microsoft.com/office/drawing/2015/06/chart">
            <c:ext xmlns:c16="http://schemas.microsoft.com/office/drawing/2014/chart" uri="{C3380CC4-5D6E-409C-BE32-E72D297353CC}">
              <c16:uniqueId val="{00000000-D509-45AE-B380-BD1C92C17C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509-45AE-B380-BD1C92C17C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509-45AE-B380-BD1C92C17C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c:v>
                </c:pt>
                <c:pt idx="3">
                  <c:v>5</c:v>
                </c:pt>
                <c:pt idx="6">
                  <c:v>4</c:v>
                </c:pt>
                <c:pt idx="9">
                  <c:v>5</c:v>
                </c:pt>
                <c:pt idx="12">
                  <c:v>5</c:v>
                </c:pt>
              </c:numCache>
            </c:numRef>
          </c:val>
          <c:extLst xmlns:c16r2="http://schemas.microsoft.com/office/drawing/2015/06/chart">
            <c:ext xmlns:c16="http://schemas.microsoft.com/office/drawing/2014/chart" uri="{C3380CC4-5D6E-409C-BE32-E72D297353CC}">
              <c16:uniqueId val="{00000003-D509-45AE-B380-BD1C92C17C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76</c:v>
                </c:pt>
                <c:pt idx="3">
                  <c:v>80</c:v>
                </c:pt>
                <c:pt idx="6">
                  <c:v>90</c:v>
                </c:pt>
                <c:pt idx="9">
                  <c:v>81</c:v>
                </c:pt>
                <c:pt idx="12">
                  <c:v>99</c:v>
                </c:pt>
              </c:numCache>
            </c:numRef>
          </c:val>
          <c:extLst xmlns:c16r2="http://schemas.microsoft.com/office/drawing/2015/06/chart">
            <c:ext xmlns:c16="http://schemas.microsoft.com/office/drawing/2014/chart" uri="{C3380CC4-5D6E-409C-BE32-E72D297353CC}">
              <c16:uniqueId val="{00000004-D509-45AE-B380-BD1C92C17C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509-45AE-B380-BD1C92C17C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509-45AE-B380-BD1C92C17C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404</c:v>
                </c:pt>
                <c:pt idx="3">
                  <c:v>407</c:v>
                </c:pt>
                <c:pt idx="6">
                  <c:v>375</c:v>
                </c:pt>
                <c:pt idx="9">
                  <c:v>361</c:v>
                </c:pt>
                <c:pt idx="12">
                  <c:v>362</c:v>
                </c:pt>
              </c:numCache>
            </c:numRef>
          </c:val>
          <c:extLst xmlns:c16r2="http://schemas.microsoft.com/office/drawing/2015/06/chart">
            <c:ext xmlns:c16="http://schemas.microsoft.com/office/drawing/2014/chart" uri="{C3380CC4-5D6E-409C-BE32-E72D297353CC}">
              <c16:uniqueId val="{00000007-D509-45AE-B380-BD1C92C17CBF}"/>
            </c:ext>
          </c:extLst>
        </c:ser>
        <c:dLbls>
          <c:showLegendKey val="0"/>
          <c:showVal val="0"/>
          <c:showCatName val="0"/>
          <c:showSerName val="0"/>
          <c:showPercent val="0"/>
          <c:showBubbleSize val="0"/>
        </c:dLbls>
        <c:gapWidth val="100"/>
        <c:overlap val="100"/>
        <c:axId val="148032512"/>
        <c:axId val="148042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53</c:v>
                </c:pt>
                <c:pt idx="2">
                  <c:v>#N/A</c:v>
                </c:pt>
                <c:pt idx="3">
                  <c:v>#N/A</c:v>
                </c:pt>
                <c:pt idx="4">
                  <c:v>44</c:v>
                </c:pt>
                <c:pt idx="5">
                  <c:v>#N/A</c:v>
                </c:pt>
                <c:pt idx="6">
                  <c:v>#N/A</c:v>
                </c:pt>
                <c:pt idx="7">
                  <c:v>54</c:v>
                </c:pt>
                <c:pt idx="8">
                  <c:v>#N/A</c:v>
                </c:pt>
                <c:pt idx="9">
                  <c:v>#N/A</c:v>
                </c:pt>
                <c:pt idx="10">
                  <c:v>116</c:v>
                </c:pt>
                <c:pt idx="11">
                  <c:v>#N/A</c:v>
                </c:pt>
                <c:pt idx="12">
                  <c:v>#N/A</c:v>
                </c:pt>
                <c:pt idx="13">
                  <c:v>121</c:v>
                </c:pt>
                <c:pt idx="14">
                  <c:v>#N/A</c:v>
                </c:pt>
              </c:numCache>
            </c:numRef>
          </c:val>
          <c:smooth val="0"/>
          <c:extLst xmlns:c16r2="http://schemas.microsoft.com/office/drawing/2015/06/chart">
            <c:ext xmlns:c16="http://schemas.microsoft.com/office/drawing/2014/chart" uri="{C3380CC4-5D6E-409C-BE32-E72D297353CC}">
              <c16:uniqueId val="{00000008-D509-45AE-B380-BD1C92C17CBF}"/>
            </c:ext>
          </c:extLst>
        </c:ser>
        <c:dLbls>
          <c:showLegendKey val="0"/>
          <c:showVal val="0"/>
          <c:showCatName val="0"/>
          <c:showSerName val="0"/>
          <c:showPercent val="0"/>
          <c:showBubbleSize val="0"/>
        </c:dLbls>
        <c:marker val="1"/>
        <c:smooth val="0"/>
        <c:axId val="148032512"/>
        <c:axId val="148042880"/>
      </c:lineChart>
      <c:catAx>
        <c:axId val="14803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042880"/>
        <c:crosses val="autoZero"/>
        <c:auto val="1"/>
        <c:lblAlgn val="ctr"/>
        <c:lblOffset val="100"/>
        <c:tickLblSkip val="1"/>
        <c:tickMarkSkip val="1"/>
        <c:noMultiLvlLbl val="0"/>
      </c:catAx>
      <c:valAx>
        <c:axId val="14804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03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4171</c:v>
                </c:pt>
                <c:pt idx="5">
                  <c:v>3929</c:v>
                </c:pt>
                <c:pt idx="8">
                  <c:v>3746</c:v>
                </c:pt>
                <c:pt idx="11">
                  <c:v>3582</c:v>
                </c:pt>
                <c:pt idx="14">
                  <c:v>3424</c:v>
                </c:pt>
              </c:numCache>
            </c:numRef>
          </c:val>
          <c:extLst xmlns:c16r2="http://schemas.microsoft.com/office/drawing/2015/06/chart">
            <c:ext xmlns:c16="http://schemas.microsoft.com/office/drawing/2014/chart" uri="{C3380CC4-5D6E-409C-BE32-E72D297353CC}">
              <c16:uniqueId val="{00000000-61DF-4230-9C4E-8D1EE03638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42</c:v>
                </c:pt>
                <c:pt idx="5">
                  <c:v>25</c:v>
                </c:pt>
                <c:pt idx="8">
                  <c:v>11</c:v>
                </c:pt>
                <c:pt idx="11">
                  <c:v>7</c:v>
                </c:pt>
                <c:pt idx="14">
                  <c:v>6</c:v>
                </c:pt>
              </c:numCache>
            </c:numRef>
          </c:val>
          <c:extLst xmlns:c16r2="http://schemas.microsoft.com/office/drawing/2015/06/chart">
            <c:ext xmlns:c16="http://schemas.microsoft.com/office/drawing/2014/chart" uri="{C3380CC4-5D6E-409C-BE32-E72D297353CC}">
              <c16:uniqueId val="{00000001-61DF-4230-9C4E-8D1EE03638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1693</c:v>
                </c:pt>
                <c:pt idx="5">
                  <c:v>1697</c:v>
                </c:pt>
                <c:pt idx="8">
                  <c:v>1652</c:v>
                </c:pt>
                <c:pt idx="11">
                  <c:v>1655</c:v>
                </c:pt>
                <c:pt idx="14">
                  <c:v>1654</c:v>
                </c:pt>
              </c:numCache>
            </c:numRef>
          </c:val>
          <c:extLst xmlns:c16r2="http://schemas.microsoft.com/office/drawing/2015/06/chart">
            <c:ext xmlns:c16="http://schemas.microsoft.com/office/drawing/2014/chart" uri="{C3380CC4-5D6E-409C-BE32-E72D297353CC}">
              <c16:uniqueId val="{00000002-61DF-4230-9C4E-8D1EE03638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1DF-4230-9C4E-8D1EE03638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1DF-4230-9C4E-8D1EE03638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1DF-4230-9C4E-8D1EE03638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697</c:v>
                </c:pt>
                <c:pt idx="3">
                  <c:v>498</c:v>
                </c:pt>
                <c:pt idx="6">
                  <c:v>365</c:v>
                </c:pt>
                <c:pt idx="9">
                  <c:v>317</c:v>
                </c:pt>
                <c:pt idx="12">
                  <c:v>349</c:v>
                </c:pt>
              </c:numCache>
            </c:numRef>
          </c:val>
          <c:extLst xmlns:c16r2="http://schemas.microsoft.com/office/drawing/2015/06/chart">
            <c:ext xmlns:c16="http://schemas.microsoft.com/office/drawing/2014/chart" uri="{C3380CC4-5D6E-409C-BE32-E72D297353CC}">
              <c16:uniqueId val="{00000006-61DF-4230-9C4E-8D1EE03638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44</c:v>
                </c:pt>
                <c:pt idx="3">
                  <c:v>47</c:v>
                </c:pt>
                <c:pt idx="6">
                  <c:v>60</c:v>
                </c:pt>
                <c:pt idx="9">
                  <c:v>59</c:v>
                </c:pt>
                <c:pt idx="12">
                  <c:v>69</c:v>
                </c:pt>
              </c:numCache>
            </c:numRef>
          </c:val>
          <c:extLst xmlns:c16r2="http://schemas.microsoft.com/office/drawing/2015/06/chart">
            <c:ext xmlns:c16="http://schemas.microsoft.com/office/drawing/2014/chart" uri="{C3380CC4-5D6E-409C-BE32-E72D297353CC}">
              <c16:uniqueId val="{00000007-61DF-4230-9C4E-8D1EE03638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1480</c:v>
                </c:pt>
                <c:pt idx="3">
                  <c:v>1476</c:v>
                </c:pt>
                <c:pt idx="6">
                  <c:v>1318</c:v>
                </c:pt>
                <c:pt idx="9">
                  <c:v>1285</c:v>
                </c:pt>
                <c:pt idx="12">
                  <c:v>1625</c:v>
                </c:pt>
              </c:numCache>
            </c:numRef>
          </c:val>
          <c:extLst xmlns:c16r2="http://schemas.microsoft.com/office/drawing/2015/06/chart">
            <c:ext xmlns:c16="http://schemas.microsoft.com/office/drawing/2014/chart" uri="{C3380CC4-5D6E-409C-BE32-E72D297353CC}">
              <c16:uniqueId val="{00000008-61DF-4230-9C4E-8D1EE03638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37</c:v>
                </c:pt>
                <c:pt idx="3">
                  <c:v>37</c:v>
                </c:pt>
                <c:pt idx="6">
                  <c:v>38</c:v>
                </c:pt>
                <c:pt idx="9">
                  <c:v>23</c:v>
                </c:pt>
                <c:pt idx="12">
                  <c:v>23</c:v>
                </c:pt>
              </c:numCache>
            </c:numRef>
          </c:val>
          <c:extLst xmlns:c16r2="http://schemas.microsoft.com/office/drawing/2015/06/chart">
            <c:ext xmlns:c16="http://schemas.microsoft.com/office/drawing/2014/chart" uri="{C3380CC4-5D6E-409C-BE32-E72D297353CC}">
              <c16:uniqueId val="{00000009-61DF-4230-9C4E-8D1EE03638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3633</c:v>
                </c:pt>
                <c:pt idx="3">
                  <c:v>3588</c:v>
                </c:pt>
                <c:pt idx="6">
                  <c:v>3422</c:v>
                </c:pt>
                <c:pt idx="9">
                  <c:v>3227</c:v>
                </c:pt>
                <c:pt idx="12">
                  <c:v>3085</c:v>
                </c:pt>
              </c:numCache>
            </c:numRef>
          </c:val>
          <c:extLst xmlns:c16r2="http://schemas.microsoft.com/office/drawing/2015/06/chart">
            <c:ext xmlns:c16="http://schemas.microsoft.com/office/drawing/2014/chart" uri="{C3380CC4-5D6E-409C-BE32-E72D297353CC}">
              <c16:uniqueId val="{0000000A-61DF-4230-9C4E-8D1EE036383A}"/>
            </c:ext>
          </c:extLst>
        </c:ser>
        <c:dLbls>
          <c:showLegendKey val="0"/>
          <c:showVal val="0"/>
          <c:showCatName val="0"/>
          <c:showSerName val="0"/>
          <c:showPercent val="0"/>
          <c:showBubbleSize val="0"/>
        </c:dLbls>
        <c:gapWidth val="100"/>
        <c:overlap val="100"/>
        <c:axId val="147876096"/>
        <c:axId val="147898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68</c:v>
                </c:pt>
                <c:pt idx="14">
                  <c:v>#N/A</c:v>
                </c:pt>
              </c:numCache>
            </c:numRef>
          </c:val>
          <c:smooth val="0"/>
          <c:extLst xmlns:c16r2="http://schemas.microsoft.com/office/drawing/2015/06/chart">
            <c:ext xmlns:c16="http://schemas.microsoft.com/office/drawing/2014/chart" uri="{C3380CC4-5D6E-409C-BE32-E72D297353CC}">
              <c16:uniqueId val="{0000000B-61DF-4230-9C4E-8D1EE036383A}"/>
            </c:ext>
          </c:extLst>
        </c:ser>
        <c:dLbls>
          <c:showLegendKey val="0"/>
          <c:showVal val="0"/>
          <c:showCatName val="0"/>
          <c:showSerName val="0"/>
          <c:showPercent val="0"/>
          <c:showBubbleSize val="0"/>
        </c:dLbls>
        <c:marker val="1"/>
        <c:smooth val="0"/>
        <c:axId val="147876096"/>
        <c:axId val="147898752"/>
      </c:lineChart>
      <c:catAx>
        <c:axId val="1478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898752"/>
        <c:crosses val="autoZero"/>
        <c:auto val="1"/>
        <c:lblAlgn val="ctr"/>
        <c:lblOffset val="100"/>
        <c:tickLblSkip val="1"/>
        <c:tickMarkSkip val="1"/>
        <c:noMultiLvlLbl val="0"/>
      </c:catAx>
      <c:valAx>
        <c:axId val="147898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87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973</c:v>
                </c:pt>
                <c:pt idx="1">
                  <c:v>974</c:v>
                </c:pt>
                <c:pt idx="2">
                  <c:v>975</c:v>
                </c:pt>
              </c:numCache>
            </c:numRef>
          </c:val>
          <c:extLst xmlns:c16r2="http://schemas.microsoft.com/office/drawing/2015/06/chart">
            <c:ext xmlns:c16="http://schemas.microsoft.com/office/drawing/2014/chart" uri="{C3380CC4-5D6E-409C-BE32-E72D297353CC}">
              <c16:uniqueId val="{00000000-E0FE-42C5-B427-EDE48C280A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484</c:v>
                </c:pt>
                <c:pt idx="1">
                  <c:v>484</c:v>
                </c:pt>
                <c:pt idx="2">
                  <c:v>484</c:v>
                </c:pt>
              </c:numCache>
            </c:numRef>
          </c:val>
          <c:extLst xmlns:c16r2="http://schemas.microsoft.com/office/drawing/2015/06/chart">
            <c:ext xmlns:c16="http://schemas.microsoft.com/office/drawing/2014/chart" uri="{C3380CC4-5D6E-409C-BE32-E72D297353CC}">
              <c16:uniqueId val="{00000001-E0FE-42C5-B427-EDE48C280A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232</c:v>
                </c:pt>
                <c:pt idx="1">
                  <c:v>233</c:v>
                </c:pt>
                <c:pt idx="2">
                  <c:v>234</c:v>
                </c:pt>
              </c:numCache>
            </c:numRef>
          </c:val>
          <c:extLst xmlns:c16r2="http://schemas.microsoft.com/office/drawing/2015/06/chart">
            <c:ext xmlns:c16="http://schemas.microsoft.com/office/drawing/2014/chart" uri="{C3380CC4-5D6E-409C-BE32-E72D297353CC}">
              <c16:uniqueId val="{00000002-E0FE-42C5-B427-EDE48C280ADB}"/>
            </c:ext>
          </c:extLst>
        </c:ser>
        <c:dLbls>
          <c:showLegendKey val="0"/>
          <c:showVal val="0"/>
          <c:showCatName val="0"/>
          <c:showSerName val="0"/>
          <c:showPercent val="0"/>
          <c:showBubbleSize val="0"/>
        </c:dLbls>
        <c:gapWidth val="120"/>
        <c:overlap val="100"/>
        <c:axId val="119643520"/>
        <c:axId val="148079744"/>
      </c:barChart>
      <c:catAx>
        <c:axId val="11964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8079744"/>
        <c:crosses val="autoZero"/>
        <c:auto val="1"/>
        <c:lblAlgn val="ctr"/>
        <c:lblOffset val="100"/>
        <c:tickLblSkip val="1"/>
        <c:tickMarkSkip val="1"/>
        <c:noMultiLvlLbl val="0"/>
      </c:catAx>
      <c:valAx>
        <c:axId val="148079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964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
7,357
4.31
3,484,478
3,342,500
124,722
2,219,093
3,085,026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人口減少及び高齢化に加え、町内産業が少ない等、財政基盤が弱く、類似団体平均となっている。今後も徴収強化に取り組み、事務的経費の削減・抑制に努め、財政の健全化を図る。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xdr:cNvCxnSpPr/>
      </xdr:nvCxnSpPr>
      <xdr:spPr>
        <a:xfrm flipV="1">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72269</xdr:rowOff>
    </xdr:to>
    <xdr:cxnSp macro="">
      <xdr:nvCxnSpPr>
        <xdr:cNvPr id="73" name="直線コネクタ 72"/>
        <xdr:cNvCxnSpPr/>
      </xdr:nvCxnSpPr>
      <xdr:spPr>
        <a:xfrm flipV="1">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72269</xdr:rowOff>
    </xdr:to>
    <xdr:cxnSp macro="">
      <xdr:nvCxnSpPr>
        <xdr:cNvPr id="76" name="直線コネクタ 75"/>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xdr:cNvCxnSpPr/>
      </xdr:nvCxnSpPr>
      <xdr:spPr>
        <a:xfrm>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15015</xdr:rowOff>
    </xdr:from>
    <xdr:ext cx="762000" cy="259045"/>
    <xdr:sp macro="" textlink="">
      <xdr:nvSpPr>
        <xdr:cNvPr id="90"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歳入においては、町税等の自主財源が伸び悩む一方、歳出において義務的経費が増加し、類似団体の平均を大きく上回る。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今後も町税等の自主財源の確保はもとより、各事業見直しにより義務的経費の削減・抑制に努める。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22225</xdr:rowOff>
    </xdr:from>
    <xdr:to>
      <xdr:col>23</xdr:col>
      <xdr:colOff>133350</xdr:colOff>
      <xdr:row>67</xdr:row>
      <xdr:rowOff>3598</xdr:rowOff>
    </xdr:to>
    <xdr:cxnSp macro="">
      <xdr:nvCxnSpPr>
        <xdr:cNvPr id="133" name="直線コネクタ 132"/>
        <xdr:cNvCxnSpPr/>
      </xdr:nvCxnSpPr>
      <xdr:spPr>
        <a:xfrm>
          <a:off x="4114800" y="11337925"/>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66</xdr:row>
      <xdr:rowOff>22225</xdr:rowOff>
    </xdr:to>
    <xdr:cxnSp macro="">
      <xdr:nvCxnSpPr>
        <xdr:cNvPr id="136" name="直線コネクタ 135"/>
        <xdr:cNvCxnSpPr/>
      </xdr:nvCxnSpPr>
      <xdr:spPr>
        <a:xfrm>
          <a:off x="3225800" y="11148906"/>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121285</xdr:rowOff>
    </xdr:to>
    <xdr:cxnSp macro="">
      <xdr:nvCxnSpPr>
        <xdr:cNvPr id="139" name="直線コネクタ 138"/>
        <xdr:cNvCxnSpPr/>
      </xdr:nvCxnSpPr>
      <xdr:spPr>
        <a:xfrm flipV="1">
          <a:off x="2336800" y="1114890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65</xdr:row>
      <xdr:rowOff>121285</xdr:rowOff>
    </xdr:to>
    <xdr:cxnSp macro="">
      <xdr:nvCxnSpPr>
        <xdr:cNvPr id="142" name="直線コネクタ 141"/>
        <xdr:cNvCxnSpPr/>
      </xdr:nvCxnSpPr>
      <xdr:spPr>
        <a:xfrm>
          <a:off x="1447800" y="112172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124248</xdr:rowOff>
    </xdr:from>
    <xdr:to>
      <xdr:col>23</xdr:col>
      <xdr:colOff>184150</xdr:colOff>
      <xdr:row>67</xdr:row>
      <xdr:rowOff>54398</xdr:rowOff>
    </xdr:to>
    <xdr:sp macro="" textlink="">
      <xdr:nvSpPr>
        <xdr:cNvPr id="152" name="楕円 151"/>
        <xdr:cNvSpPr/>
      </xdr:nvSpPr>
      <xdr:spPr>
        <a:xfrm>
          <a:off x="49022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20125</xdr:rowOff>
    </xdr:from>
    <xdr:ext cx="762000" cy="259045"/>
    <xdr:sp macro="" textlink="">
      <xdr:nvSpPr>
        <xdr:cNvPr id="153" name="財政構造の弾力性該当値テキスト"/>
        <xdr:cNvSpPr txBox="1"/>
      </xdr:nvSpPr>
      <xdr:spPr>
        <a:xfrm>
          <a:off x="5041900" y="1133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142875</xdr:rowOff>
    </xdr:from>
    <xdr:to>
      <xdr:col>19</xdr:col>
      <xdr:colOff>184150</xdr:colOff>
      <xdr:row>66</xdr:row>
      <xdr:rowOff>73025</xdr:rowOff>
    </xdr:to>
    <xdr:sp macro="" textlink="">
      <xdr:nvSpPr>
        <xdr:cNvPr id="154" name="楕円 153"/>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57802</xdr:rowOff>
    </xdr:from>
    <xdr:ext cx="736600" cy="259045"/>
    <xdr:sp macro="" textlink="">
      <xdr:nvSpPr>
        <xdr:cNvPr id="155" name="テキスト ボックス 154"/>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6" name="楕円 155"/>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7" name="テキスト ボックス 156"/>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70485</xdr:rowOff>
    </xdr:from>
    <xdr:to>
      <xdr:col>11</xdr:col>
      <xdr:colOff>82550</xdr:colOff>
      <xdr:row>66</xdr:row>
      <xdr:rowOff>635</xdr:rowOff>
    </xdr:to>
    <xdr:sp macro="" textlink="">
      <xdr:nvSpPr>
        <xdr:cNvPr id="158" name="楕円 157"/>
        <xdr:cNvSpPr/>
      </xdr:nvSpPr>
      <xdr:spPr>
        <a:xfrm>
          <a:off x="2286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156862</xdr:rowOff>
    </xdr:from>
    <xdr:ext cx="762000" cy="259045"/>
    <xdr:sp macro="" textlink="">
      <xdr:nvSpPr>
        <xdr:cNvPr id="159" name="テキスト ボックス 158"/>
        <xdr:cNvSpPr txBox="1"/>
      </xdr:nvSpPr>
      <xdr:spPr>
        <a:xfrm>
          <a:off x="1955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22225</xdr:rowOff>
    </xdr:from>
    <xdr:to>
      <xdr:col>7</xdr:col>
      <xdr:colOff>31750</xdr:colOff>
      <xdr:row>65</xdr:row>
      <xdr:rowOff>123825</xdr:rowOff>
    </xdr:to>
    <xdr:sp macro="" textlink="">
      <xdr:nvSpPr>
        <xdr:cNvPr id="160" name="楕円 159"/>
        <xdr:cNvSpPr/>
      </xdr:nvSpPr>
      <xdr:spPr>
        <a:xfrm>
          <a:off x="1397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108602</xdr:rowOff>
    </xdr:from>
    <xdr:ext cx="762000" cy="259045"/>
    <xdr:sp macro="" textlink="">
      <xdr:nvSpPr>
        <xdr:cNvPr id="161" name="テキスト ボックス 160"/>
        <xdr:cNvSpPr txBox="1"/>
      </xdr:nvSpPr>
      <xdr:spPr>
        <a:xfrm>
          <a:off x="1066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近年の職員の新規採用により、人件費は増加し、また、物件費も増加しているが、各種事業の見直し等により、類似団体の平均を下回る。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今後も引き続き各事業の見直しを図り、人員適正化計画に基づき、職員の採用を行い、人件費・物件費等の削減・抑制に努める。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99048</xdr:rowOff>
    </xdr:from>
    <xdr:to>
      <xdr:col>23</xdr:col>
      <xdr:colOff>133350</xdr:colOff>
      <xdr:row>82</xdr:row>
      <xdr:rowOff>135062</xdr:rowOff>
    </xdr:to>
    <xdr:cxnSp macro="">
      <xdr:nvCxnSpPr>
        <xdr:cNvPr id="196" name="直線コネクタ 195"/>
        <xdr:cNvCxnSpPr/>
      </xdr:nvCxnSpPr>
      <xdr:spPr>
        <a:xfrm>
          <a:off x="4114800" y="14157948"/>
          <a:ext cx="838200" cy="3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72943</xdr:rowOff>
    </xdr:from>
    <xdr:to>
      <xdr:col>19</xdr:col>
      <xdr:colOff>133350</xdr:colOff>
      <xdr:row>82</xdr:row>
      <xdr:rowOff>99048</xdr:rowOff>
    </xdr:to>
    <xdr:cxnSp macro="">
      <xdr:nvCxnSpPr>
        <xdr:cNvPr id="199" name="直線コネクタ 198"/>
        <xdr:cNvCxnSpPr/>
      </xdr:nvCxnSpPr>
      <xdr:spPr>
        <a:xfrm>
          <a:off x="3225800" y="14131843"/>
          <a:ext cx="8890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25744</xdr:rowOff>
    </xdr:from>
    <xdr:to>
      <xdr:col>15</xdr:col>
      <xdr:colOff>82550</xdr:colOff>
      <xdr:row>82</xdr:row>
      <xdr:rowOff>72943</xdr:rowOff>
    </xdr:to>
    <xdr:cxnSp macro="">
      <xdr:nvCxnSpPr>
        <xdr:cNvPr id="202" name="直線コネクタ 201"/>
        <xdr:cNvCxnSpPr/>
      </xdr:nvCxnSpPr>
      <xdr:spPr>
        <a:xfrm>
          <a:off x="2336800" y="14084644"/>
          <a:ext cx="889000" cy="4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1743</xdr:rowOff>
    </xdr:from>
    <xdr:to>
      <xdr:col>11</xdr:col>
      <xdr:colOff>31750</xdr:colOff>
      <xdr:row>82</xdr:row>
      <xdr:rowOff>25744</xdr:rowOff>
    </xdr:to>
    <xdr:cxnSp macro="">
      <xdr:nvCxnSpPr>
        <xdr:cNvPr id="205" name="直線コネクタ 204"/>
        <xdr:cNvCxnSpPr/>
      </xdr:nvCxnSpPr>
      <xdr:spPr>
        <a:xfrm>
          <a:off x="1447800" y="14060643"/>
          <a:ext cx="889000" cy="2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84262</xdr:rowOff>
    </xdr:from>
    <xdr:to>
      <xdr:col>23</xdr:col>
      <xdr:colOff>184150</xdr:colOff>
      <xdr:row>83</xdr:row>
      <xdr:rowOff>14412</xdr:rowOff>
    </xdr:to>
    <xdr:sp macro="" textlink="">
      <xdr:nvSpPr>
        <xdr:cNvPr id="215" name="楕円 214"/>
        <xdr:cNvSpPr/>
      </xdr:nvSpPr>
      <xdr:spPr>
        <a:xfrm>
          <a:off x="4902200" y="1414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100789</xdr:rowOff>
    </xdr:from>
    <xdr:ext cx="762000" cy="259045"/>
    <xdr:sp macro="" textlink="">
      <xdr:nvSpPr>
        <xdr:cNvPr id="216" name="人件費・物件費等の状況該当値テキスト"/>
        <xdr:cNvSpPr txBox="1"/>
      </xdr:nvSpPr>
      <xdr:spPr>
        <a:xfrm>
          <a:off x="5041900" y="1398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48248</xdr:rowOff>
    </xdr:from>
    <xdr:to>
      <xdr:col>19</xdr:col>
      <xdr:colOff>184150</xdr:colOff>
      <xdr:row>82</xdr:row>
      <xdr:rowOff>149848</xdr:rowOff>
    </xdr:to>
    <xdr:sp macro="" textlink="">
      <xdr:nvSpPr>
        <xdr:cNvPr id="217" name="楕円 216"/>
        <xdr:cNvSpPr/>
      </xdr:nvSpPr>
      <xdr:spPr>
        <a:xfrm>
          <a:off x="4064000" y="141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160025</xdr:rowOff>
    </xdr:from>
    <xdr:ext cx="736600" cy="259045"/>
    <xdr:sp macro="" textlink="">
      <xdr:nvSpPr>
        <xdr:cNvPr id="218" name="テキスト ボックス 217"/>
        <xdr:cNvSpPr txBox="1"/>
      </xdr:nvSpPr>
      <xdr:spPr>
        <a:xfrm>
          <a:off x="3733800" y="1387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22143</xdr:rowOff>
    </xdr:from>
    <xdr:to>
      <xdr:col>15</xdr:col>
      <xdr:colOff>133350</xdr:colOff>
      <xdr:row>82</xdr:row>
      <xdr:rowOff>123743</xdr:rowOff>
    </xdr:to>
    <xdr:sp macro="" textlink="">
      <xdr:nvSpPr>
        <xdr:cNvPr id="219" name="楕円 218"/>
        <xdr:cNvSpPr/>
      </xdr:nvSpPr>
      <xdr:spPr>
        <a:xfrm>
          <a:off x="3175000" y="140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133920</xdr:rowOff>
    </xdr:from>
    <xdr:ext cx="762000" cy="259045"/>
    <xdr:sp macro="" textlink="">
      <xdr:nvSpPr>
        <xdr:cNvPr id="220" name="テキスト ボックス 219"/>
        <xdr:cNvSpPr txBox="1"/>
      </xdr:nvSpPr>
      <xdr:spPr>
        <a:xfrm>
          <a:off x="2844800" y="138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146394</xdr:rowOff>
    </xdr:from>
    <xdr:to>
      <xdr:col>11</xdr:col>
      <xdr:colOff>82550</xdr:colOff>
      <xdr:row>82</xdr:row>
      <xdr:rowOff>76544</xdr:rowOff>
    </xdr:to>
    <xdr:sp macro="" textlink="">
      <xdr:nvSpPr>
        <xdr:cNvPr id="221" name="楕円 220"/>
        <xdr:cNvSpPr/>
      </xdr:nvSpPr>
      <xdr:spPr>
        <a:xfrm>
          <a:off x="2286000" y="140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86721</xdr:rowOff>
    </xdr:from>
    <xdr:ext cx="762000" cy="259045"/>
    <xdr:sp macro="" textlink="">
      <xdr:nvSpPr>
        <xdr:cNvPr id="222" name="テキスト ボックス 221"/>
        <xdr:cNvSpPr txBox="1"/>
      </xdr:nvSpPr>
      <xdr:spPr>
        <a:xfrm>
          <a:off x="1955800" y="1380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122393</xdr:rowOff>
    </xdr:from>
    <xdr:to>
      <xdr:col>7</xdr:col>
      <xdr:colOff>31750</xdr:colOff>
      <xdr:row>82</xdr:row>
      <xdr:rowOff>52543</xdr:rowOff>
    </xdr:to>
    <xdr:sp macro="" textlink="">
      <xdr:nvSpPr>
        <xdr:cNvPr id="223" name="楕円 222"/>
        <xdr:cNvSpPr/>
      </xdr:nvSpPr>
      <xdr:spPr>
        <a:xfrm>
          <a:off x="1397000" y="140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62720</xdr:rowOff>
    </xdr:from>
    <xdr:ext cx="762000" cy="259045"/>
    <xdr:sp macro="" textlink="">
      <xdr:nvSpPr>
        <xdr:cNvPr id="224" name="テキスト ボックス 223"/>
        <xdr:cNvSpPr txBox="1"/>
      </xdr:nvSpPr>
      <xdr:spPr>
        <a:xfrm>
          <a:off x="1066800" y="137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級別資格基準における必要経験年数が長いため、類似団体の中では低い水準にある。今後も財政状況や類似団体等の状況も確認しながら、適切な運用に努める。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60" name="直線コネクタ 259"/>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75898</xdr:rowOff>
    </xdr:from>
    <xdr:to>
      <xdr:col>77</xdr:col>
      <xdr:colOff>44450</xdr:colOff>
      <xdr:row>84</xdr:row>
      <xdr:rowOff>122766</xdr:rowOff>
    </xdr:to>
    <xdr:cxnSp macro="">
      <xdr:nvCxnSpPr>
        <xdr:cNvPr id="263" name="直線コネクタ 262"/>
        <xdr:cNvCxnSpPr/>
      </xdr:nvCxnSpPr>
      <xdr:spPr>
        <a:xfrm>
          <a:off x="15290800" y="14306248"/>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75898</xdr:rowOff>
    </xdr:from>
    <xdr:to>
      <xdr:col>72</xdr:col>
      <xdr:colOff>203200</xdr:colOff>
      <xdr:row>84</xdr:row>
      <xdr:rowOff>30843</xdr:rowOff>
    </xdr:to>
    <xdr:cxnSp macro="">
      <xdr:nvCxnSpPr>
        <xdr:cNvPr id="266" name="直線コネクタ 265"/>
        <xdr:cNvCxnSpPr/>
      </xdr:nvCxnSpPr>
      <xdr:spPr>
        <a:xfrm flipV="1">
          <a:off x="14401800" y="143062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87388</xdr:rowOff>
    </xdr:from>
    <xdr:to>
      <xdr:col>68</xdr:col>
      <xdr:colOff>152400</xdr:colOff>
      <xdr:row>84</xdr:row>
      <xdr:rowOff>30843</xdr:rowOff>
    </xdr:to>
    <xdr:cxnSp macro="">
      <xdr:nvCxnSpPr>
        <xdr:cNvPr id="269" name="直線コネクタ 268"/>
        <xdr:cNvCxnSpPr/>
      </xdr:nvCxnSpPr>
      <xdr:spPr>
        <a:xfrm>
          <a:off x="13512800" y="143177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9" name="楕円 278"/>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80"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1" name="楕円 280"/>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2" name="テキスト ボックス 281"/>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25098</xdr:rowOff>
    </xdr:from>
    <xdr:to>
      <xdr:col>73</xdr:col>
      <xdr:colOff>44450</xdr:colOff>
      <xdr:row>83</xdr:row>
      <xdr:rowOff>126698</xdr:rowOff>
    </xdr:to>
    <xdr:sp macro="" textlink="">
      <xdr:nvSpPr>
        <xdr:cNvPr id="283" name="楕円 282"/>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136875</xdr:rowOff>
    </xdr:from>
    <xdr:ext cx="762000" cy="259045"/>
    <xdr:sp macro="" textlink="">
      <xdr:nvSpPr>
        <xdr:cNvPr id="284" name="テキスト ボックス 283"/>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5" name="楕円 284"/>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6" name="テキスト ボックス 285"/>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36588</xdr:rowOff>
    </xdr:from>
    <xdr:to>
      <xdr:col>64</xdr:col>
      <xdr:colOff>152400</xdr:colOff>
      <xdr:row>83</xdr:row>
      <xdr:rowOff>138188</xdr:rowOff>
    </xdr:to>
    <xdr:sp macro="" textlink="">
      <xdr:nvSpPr>
        <xdr:cNvPr id="287" name="楕円 286"/>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148365</xdr:rowOff>
    </xdr:from>
    <xdr:ext cx="762000" cy="259045"/>
    <xdr:sp macro="" textlink="">
      <xdr:nvSpPr>
        <xdr:cNvPr id="288" name="テキスト ボックス 287"/>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近年の職員の新規採用により、人口千人当たりの職員数は増加しているものの、類似団体の平均である。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今後も人員適正化計画に基づき、適切な人員確保を行う。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1016</xdr:rowOff>
    </xdr:from>
    <xdr:to>
      <xdr:col>81</xdr:col>
      <xdr:colOff>44450</xdr:colOff>
      <xdr:row>62</xdr:row>
      <xdr:rowOff>9059</xdr:rowOff>
    </xdr:to>
    <xdr:cxnSp macro="">
      <xdr:nvCxnSpPr>
        <xdr:cNvPr id="323" name="直線コネクタ 322"/>
        <xdr:cNvCxnSpPr/>
      </xdr:nvCxnSpPr>
      <xdr:spPr>
        <a:xfrm>
          <a:off x="16179800" y="106309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130641</xdr:rowOff>
    </xdr:from>
    <xdr:to>
      <xdr:col>77</xdr:col>
      <xdr:colOff>44450</xdr:colOff>
      <xdr:row>62</xdr:row>
      <xdr:rowOff>1016</xdr:rowOff>
    </xdr:to>
    <xdr:cxnSp macro="">
      <xdr:nvCxnSpPr>
        <xdr:cNvPr id="326" name="直線コネクタ 325"/>
        <xdr:cNvCxnSpPr/>
      </xdr:nvCxnSpPr>
      <xdr:spPr>
        <a:xfrm>
          <a:off x="15290800" y="10589091"/>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64685</xdr:rowOff>
    </xdr:from>
    <xdr:to>
      <xdr:col>72</xdr:col>
      <xdr:colOff>203200</xdr:colOff>
      <xdr:row>61</xdr:row>
      <xdr:rowOff>130641</xdr:rowOff>
    </xdr:to>
    <xdr:cxnSp macro="">
      <xdr:nvCxnSpPr>
        <xdr:cNvPr id="329" name="直線コネクタ 328"/>
        <xdr:cNvCxnSpPr/>
      </xdr:nvCxnSpPr>
      <xdr:spPr>
        <a:xfrm>
          <a:off x="14401800" y="10523135"/>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59859</xdr:rowOff>
    </xdr:from>
    <xdr:to>
      <xdr:col>68</xdr:col>
      <xdr:colOff>152400</xdr:colOff>
      <xdr:row>61</xdr:row>
      <xdr:rowOff>64685</xdr:rowOff>
    </xdr:to>
    <xdr:cxnSp macro="">
      <xdr:nvCxnSpPr>
        <xdr:cNvPr id="332" name="直線コネクタ 331"/>
        <xdr:cNvCxnSpPr/>
      </xdr:nvCxnSpPr>
      <xdr:spPr>
        <a:xfrm>
          <a:off x="13512800" y="1051830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129709</xdr:rowOff>
    </xdr:from>
    <xdr:to>
      <xdr:col>81</xdr:col>
      <xdr:colOff>95250</xdr:colOff>
      <xdr:row>62</xdr:row>
      <xdr:rowOff>59859</xdr:rowOff>
    </xdr:to>
    <xdr:sp macro="" textlink="">
      <xdr:nvSpPr>
        <xdr:cNvPr id="342" name="楕円 341"/>
        <xdr:cNvSpPr/>
      </xdr:nvSpPr>
      <xdr:spPr>
        <a:xfrm>
          <a:off x="16967200" y="105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146236</xdr:rowOff>
    </xdr:from>
    <xdr:ext cx="762000" cy="259045"/>
    <xdr:sp macro="" textlink="">
      <xdr:nvSpPr>
        <xdr:cNvPr id="343" name="定員管理の状況該当値テキスト"/>
        <xdr:cNvSpPr txBox="1"/>
      </xdr:nvSpPr>
      <xdr:spPr>
        <a:xfrm>
          <a:off x="17106900" y="1043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121666</xdr:rowOff>
    </xdr:from>
    <xdr:to>
      <xdr:col>77</xdr:col>
      <xdr:colOff>95250</xdr:colOff>
      <xdr:row>62</xdr:row>
      <xdr:rowOff>51816</xdr:rowOff>
    </xdr:to>
    <xdr:sp macro="" textlink="">
      <xdr:nvSpPr>
        <xdr:cNvPr id="344" name="楕円 343"/>
        <xdr:cNvSpPr/>
      </xdr:nvSpPr>
      <xdr:spPr>
        <a:xfrm>
          <a:off x="16129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61993</xdr:rowOff>
    </xdr:from>
    <xdr:ext cx="736600" cy="259045"/>
    <xdr:sp macro="" textlink="">
      <xdr:nvSpPr>
        <xdr:cNvPr id="345" name="テキスト ボックス 344"/>
        <xdr:cNvSpPr txBox="1"/>
      </xdr:nvSpPr>
      <xdr:spPr>
        <a:xfrm>
          <a:off x="15798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79841</xdr:rowOff>
    </xdr:from>
    <xdr:to>
      <xdr:col>73</xdr:col>
      <xdr:colOff>44450</xdr:colOff>
      <xdr:row>62</xdr:row>
      <xdr:rowOff>9991</xdr:rowOff>
    </xdr:to>
    <xdr:sp macro="" textlink="">
      <xdr:nvSpPr>
        <xdr:cNvPr id="346" name="楕円 345"/>
        <xdr:cNvSpPr/>
      </xdr:nvSpPr>
      <xdr:spPr>
        <a:xfrm>
          <a:off x="15240000" y="10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20168</xdr:rowOff>
    </xdr:from>
    <xdr:ext cx="762000" cy="259045"/>
    <xdr:sp macro="" textlink="">
      <xdr:nvSpPr>
        <xdr:cNvPr id="347" name="テキスト ボックス 346"/>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13885</xdr:rowOff>
    </xdr:from>
    <xdr:to>
      <xdr:col>68</xdr:col>
      <xdr:colOff>203200</xdr:colOff>
      <xdr:row>61</xdr:row>
      <xdr:rowOff>115485</xdr:rowOff>
    </xdr:to>
    <xdr:sp macro="" textlink="">
      <xdr:nvSpPr>
        <xdr:cNvPr id="348" name="楕円 347"/>
        <xdr:cNvSpPr/>
      </xdr:nvSpPr>
      <xdr:spPr>
        <a:xfrm>
          <a:off x="14351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125662</xdr:rowOff>
    </xdr:from>
    <xdr:ext cx="762000" cy="259045"/>
    <xdr:sp macro="" textlink="">
      <xdr:nvSpPr>
        <xdr:cNvPr id="349" name="テキスト ボックス 348"/>
        <xdr:cNvSpPr txBox="1"/>
      </xdr:nvSpPr>
      <xdr:spPr>
        <a:xfrm>
          <a:off x="14020800" y="1024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9059</xdr:rowOff>
    </xdr:from>
    <xdr:to>
      <xdr:col>64</xdr:col>
      <xdr:colOff>152400</xdr:colOff>
      <xdr:row>61</xdr:row>
      <xdr:rowOff>110659</xdr:rowOff>
    </xdr:to>
    <xdr:sp macro="" textlink="">
      <xdr:nvSpPr>
        <xdr:cNvPr id="350" name="楕円 349"/>
        <xdr:cNvSpPr/>
      </xdr:nvSpPr>
      <xdr:spPr>
        <a:xfrm>
          <a:off x="13462000" y="10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120836</xdr:rowOff>
    </xdr:from>
    <xdr:ext cx="762000" cy="259045"/>
    <xdr:sp macro="" textlink="">
      <xdr:nvSpPr>
        <xdr:cNvPr id="351" name="テキスト ボックス 350"/>
        <xdr:cNvSpPr txBox="1"/>
      </xdr:nvSpPr>
      <xdr:spPr>
        <a:xfrm>
          <a:off x="13131800" y="1023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新規発行債の抑制、既発債の償還完了等に伴い、ここ数年は減少傾向にあり、今後も起債に大きく頼ることのない財政運営に努める。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142663</xdr:rowOff>
    </xdr:from>
    <xdr:to>
      <xdr:col>81</xdr:col>
      <xdr:colOff>44450</xdr:colOff>
      <xdr:row>38</xdr:row>
      <xdr:rowOff>75777</xdr:rowOff>
    </xdr:to>
    <xdr:cxnSp macro="">
      <xdr:nvCxnSpPr>
        <xdr:cNvPr id="385" name="直線コネクタ 384"/>
        <xdr:cNvCxnSpPr/>
      </xdr:nvCxnSpPr>
      <xdr:spPr>
        <a:xfrm>
          <a:off x="16179800" y="648631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142663</xdr:rowOff>
    </xdr:to>
    <xdr:cxnSp macro="">
      <xdr:nvCxnSpPr>
        <xdr:cNvPr id="388" name="直線コネクタ 387"/>
        <xdr:cNvCxnSpPr/>
      </xdr:nvCxnSpPr>
      <xdr:spPr>
        <a:xfrm>
          <a:off x="15290800" y="63978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102447</xdr:rowOff>
    </xdr:to>
    <xdr:cxnSp macro="">
      <xdr:nvCxnSpPr>
        <xdr:cNvPr id="391" name="直線コネクタ 390"/>
        <xdr:cNvCxnSpPr/>
      </xdr:nvCxnSpPr>
      <xdr:spPr>
        <a:xfrm flipV="1">
          <a:off x="14401800" y="639783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102447</xdr:rowOff>
    </xdr:from>
    <xdr:to>
      <xdr:col>68</xdr:col>
      <xdr:colOff>152400</xdr:colOff>
      <xdr:row>38</xdr:row>
      <xdr:rowOff>107950</xdr:rowOff>
    </xdr:to>
    <xdr:cxnSp macro="">
      <xdr:nvCxnSpPr>
        <xdr:cNvPr id="394" name="直線コネクタ 393"/>
        <xdr:cNvCxnSpPr/>
      </xdr:nvCxnSpPr>
      <xdr:spPr>
        <a:xfrm flipV="1">
          <a:off x="13512800" y="644609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404" name="楕円 403"/>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41504</xdr:rowOff>
    </xdr:from>
    <xdr:ext cx="762000" cy="259045"/>
    <xdr:sp macro="" textlink="">
      <xdr:nvSpPr>
        <xdr:cNvPr id="405" name="公債費負担の状況該当値テキスト"/>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macro="" textlink="">
      <xdr:nvSpPr>
        <xdr:cNvPr id="406" name="楕円 405"/>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32190</xdr:rowOff>
    </xdr:from>
    <xdr:ext cx="736600" cy="259045"/>
    <xdr:sp macro="" textlink="">
      <xdr:nvSpPr>
        <xdr:cNvPr id="407" name="テキスト ボックス 406"/>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8" name="楕円 407"/>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115164</xdr:rowOff>
    </xdr:from>
    <xdr:ext cx="762000" cy="259045"/>
    <xdr:sp macro="" textlink="">
      <xdr:nvSpPr>
        <xdr:cNvPr id="409" name="テキスト ボックス 408"/>
        <xdr:cNvSpPr txBox="1"/>
      </xdr:nvSpPr>
      <xdr:spPr>
        <a:xfrm>
          <a:off x="14909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51647</xdr:rowOff>
    </xdr:from>
    <xdr:to>
      <xdr:col>68</xdr:col>
      <xdr:colOff>203200</xdr:colOff>
      <xdr:row>37</xdr:row>
      <xdr:rowOff>153247</xdr:rowOff>
    </xdr:to>
    <xdr:sp macro="" textlink="">
      <xdr:nvSpPr>
        <xdr:cNvPr id="410" name="楕円 409"/>
        <xdr:cNvSpPr/>
      </xdr:nvSpPr>
      <xdr:spPr>
        <a:xfrm>
          <a:off x="14351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163424</xdr:rowOff>
    </xdr:from>
    <xdr:ext cx="762000" cy="259045"/>
    <xdr:sp macro="" textlink="">
      <xdr:nvSpPr>
        <xdr:cNvPr id="411" name="テキスト ボックス 410"/>
        <xdr:cNvSpPr txBox="1"/>
      </xdr:nvSpPr>
      <xdr:spPr>
        <a:xfrm>
          <a:off x="14020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12" name="楕円 411"/>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13" name="テキスト ボックス 412"/>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である、財政調整基金等の貯蓄があることから、類似団体の平均を下回っているが、今後の基金等の取崩等を勘案すると、公債費等義務的経費の抑制を行い、将来世代に負担を先送りしない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5" name="将来負担の状況平均値テキスト"/>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6" name="フローチャート: 判断 445"/>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xdr:nvSpPr>
        <xdr:cNvPr id="447" name="フローチャート: 判断 446"/>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48" name="テキスト ボックス 447"/>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49" name="フローチャート: 判断 448"/>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0" name="テキスト ボックス 449"/>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51" name="フローチャート: 判断 450"/>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2" name="テキスト ボックス 451"/>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3" name="フローチャート: 判断 452"/>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4" name="テキスト ボックス 453"/>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34747</xdr:rowOff>
    </xdr:from>
    <xdr:to>
      <xdr:col>81</xdr:col>
      <xdr:colOff>95250</xdr:colOff>
      <xdr:row>14</xdr:row>
      <xdr:rowOff>136347</xdr:rowOff>
    </xdr:to>
    <xdr:sp macro="" textlink="">
      <xdr:nvSpPr>
        <xdr:cNvPr id="460" name="楕円 459"/>
        <xdr:cNvSpPr/>
      </xdr:nvSpPr>
      <xdr:spPr>
        <a:xfrm>
          <a:off x="16967200" y="24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127474</xdr:rowOff>
    </xdr:from>
    <xdr:ext cx="762000" cy="259045"/>
    <xdr:sp macro="" textlink="">
      <xdr:nvSpPr>
        <xdr:cNvPr id="461" name="将来負担の状況該当値テキスト"/>
        <xdr:cNvSpPr txBox="1"/>
      </xdr:nvSpPr>
      <xdr:spPr>
        <a:xfrm>
          <a:off x="17106900" y="235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
7,357
4.31
3,484,478
3,342,500
124,722
2,219,093
3,085,026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ここ数年、人件費に係る経常収支比率は上昇しており、類似団体の平均を大きく上回る。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今後は、人員適正化計画に基づき、人員整理を行うとともに、経常的収入の増加を図る。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39</xdr:row>
      <xdr:rowOff>129286</xdr:rowOff>
    </xdr:to>
    <xdr:cxnSp macro="">
      <xdr:nvCxnSpPr>
        <xdr:cNvPr id="64" name="直線コネクタ 63"/>
        <xdr:cNvCxnSpPr/>
      </xdr:nvCxnSpPr>
      <xdr:spPr>
        <a:xfrm>
          <a:off x="3987800" y="68021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33274</xdr:rowOff>
    </xdr:from>
    <xdr:to>
      <xdr:col>19</xdr:col>
      <xdr:colOff>187325</xdr:colOff>
      <xdr:row>39</xdr:row>
      <xdr:rowOff>115570</xdr:rowOff>
    </xdr:to>
    <xdr:cxnSp macro="">
      <xdr:nvCxnSpPr>
        <xdr:cNvPr id="67" name="直線コネクタ 66"/>
        <xdr:cNvCxnSpPr/>
      </xdr:nvCxnSpPr>
      <xdr:spPr>
        <a:xfrm>
          <a:off x="3098800" y="67198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33274</xdr:rowOff>
    </xdr:from>
    <xdr:to>
      <xdr:col>15</xdr:col>
      <xdr:colOff>98425</xdr:colOff>
      <xdr:row>39</xdr:row>
      <xdr:rowOff>46990</xdr:rowOff>
    </xdr:to>
    <xdr:cxnSp macro="">
      <xdr:nvCxnSpPr>
        <xdr:cNvPr id="70" name="直線コネクタ 69"/>
        <xdr:cNvCxnSpPr/>
      </xdr:nvCxnSpPr>
      <xdr:spPr>
        <a:xfrm flipV="1">
          <a:off x="2209800" y="67198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78994</xdr:rowOff>
    </xdr:to>
    <xdr:cxnSp macro="">
      <xdr:nvCxnSpPr>
        <xdr:cNvPr id="73" name="直線コネクタ 72"/>
        <xdr:cNvCxnSpPr/>
      </xdr:nvCxnSpPr>
      <xdr:spPr>
        <a:xfrm flipV="1">
          <a:off x="1320800" y="67335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78486</xdr:rowOff>
    </xdr:from>
    <xdr:to>
      <xdr:col>24</xdr:col>
      <xdr:colOff>76200</xdr:colOff>
      <xdr:row>40</xdr:row>
      <xdr:rowOff>8636</xdr:rowOff>
    </xdr:to>
    <xdr:sp macro="" textlink="">
      <xdr:nvSpPr>
        <xdr:cNvPr id="83" name="楕円 82"/>
        <xdr:cNvSpPr/>
      </xdr:nvSpPr>
      <xdr:spPr>
        <a:xfrm>
          <a:off x="4775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50563</xdr:rowOff>
    </xdr:from>
    <xdr:ext cx="762000" cy="259045"/>
    <xdr:sp macro="" textlink="">
      <xdr:nvSpPr>
        <xdr:cNvPr id="84" name="人件費該当値テキスト"/>
        <xdr:cNvSpPr txBox="1"/>
      </xdr:nvSpPr>
      <xdr:spPr>
        <a:xfrm>
          <a:off x="4914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5" name="楕円 84"/>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6" name="テキスト ボックス 85"/>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153924</xdr:rowOff>
    </xdr:from>
    <xdr:to>
      <xdr:col>15</xdr:col>
      <xdr:colOff>149225</xdr:colOff>
      <xdr:row>39</xdr:row>
      <xdr:rowOff>84074</xdr:rowOff>
    </xdr:to>
    <xdr:sp macro="" textlink="">
      <xdr:nvSpPr>
        <xdr:cNvPr id="87" name="楕円 86"/>
        <xdr:cNvSpPr/>
      </xdr:nvSpPr>
      <xdr:spPr>
        <a:xfrm>
          <a:off x="3048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68851</xdr:rowOff>
    </xdr:from>
    <xdr:ext cx="762000" cy="259045"/>
    <xdr:sp macro="" textlink="">
      <xdr:nvSpPr>
        <xdr:cNvPr id="88" name="テキスト ボックス 87"/>
        <xdr:cNvSpPr txBox="1"/>
      </xdr:nvSpPr>
      <xdr:spPr>
        <a:xfrm>
          <a:off x="2717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89" name="楕円 88"/>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0" name="テキスト ボックス 89"/>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28194</xdr:rowOff>
    </xdr:from>
    <xdr:to>
      <xdr:col>6</xdr:col>
      <xdr:colOff>171450</xdr:colOff>
      <xdr:row>39</xdr:row>
      <xdr:rowOff>129794</xdr:rowOff>
    </xdr:to>
    <xdr:sp macro="" textlink="">
      <xdr:nvSpPr>
        <xdr:cNvPr id="91" name="楕円 90"/>
        <xdr:cNvSpPr/>
      </xdr:nvSpPr>
      <xdr:spPr>
        <a:xfrm>
          <a:off x="1270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114571</xdr:rowOff>
    </xdr:from>
    <xdr:ext cx="762000" cy="259045"/>
    <xdr:sp macro="" textlink="">
      <xdr:nvSpPr>
        <xdr:cNvPr id="92" name="テキスト ボックス 91"/>
        <xdr:cNvSpPr txBox="1"/>
      </xdr:nvSpPr>
      <xdr:spPr>
        <a:xfrm>
          <a:off x="939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物件費に係る経常収支比率が類似団体の平均を大きく上回っている。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各種委託料等が増加しているため、さらなる各事業の見直しを図り、物件費の削減・抑制に努める。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46990</xdr:rowOff>
    </xdr:from>
    <xdr:to>
      <xdr:col>82</xdr:col>
      <xdr:colOff>107950</xdr:colOff>
      <xdr:row>16</xdr:row>
      <xdr:rowOff>144145</xdr:rowOff>
    </xdr:to>
    <xdr:cxnSp macro="">
      <xdr:nvCxnSpPr>
        <xdr:cNvPr id="121" name="直線コネクタ 120"/>
        <xdr:cNvCxnSpPr/>
      </xdr:nvCxnSpPr>
      <xdr:spPr>
        <a:xfrm>
          <a:off x="15671800" y="279019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46990</xdr:rowOff>
    </xdr:to>
    <xdr:cxnSp macro="">
      <xdr:nvCxnSpPr>
        <xdr:cNvPr id="124" name="直線コネクタ 123"/>
        <xdr:cNvCxnSpPr/>
      </xdr:nvCxnSpPr>
      <xdr:spPr>
        <a:xfrm>
          <a:off x="14782800" y="2778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52705</xdr:rowOff>
    </xdr:to>
    <xdr:cxnSp macro="">
      <xdr:nvCxnSpPr>
        <xdr:cNvPr id="127" name="直線コネクタ 126"/>
        <xdr:cNvCxnSpPr/>
      </xdr:nvCxnSpPr>
      <xdr:spPr>
        <a:xfrm flipV="1">
          <a:off x="13893800" y="27787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149860</xdr:rowOff>
    </xdr:from>
    <xdr:to>
      <xdr:col>69</xdr:col>
      <xdr:colOff>92075</xdr:colOff>
      <xdr:row>16</xdr:row>
      <xdr:rowOff>52705</xdr:rowOff>
    </xdr:to>
    <xdr:cxnSp macro="">
      <xdr:nvCxnSpPr>
        <xdr:cNvPr id="130" name="直線コネクタ 129"/>
        <xdr:cNvCxnSpPr/>
      </xdr:nvCxnSpPr>
      <xdr:spPr>
        <a:xfrm>
          <a:off x="13004800" y="27216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93345</xdr:rowOff>
    </xdr:from>
    <xdr:to>
      <xdr:col>82</xdr:col>
      <xdr:colOff>158750</xdr:colOff>
      <xdr:row>17</xdr:row>
      <xdr:rowOff>23495</xdr:rowOff>
    </xdr:to>
    <xdr:sp macro="" textlink="">
      <xdr:nvSpPr>
        <xdr:cNvPr id="140" name="楕円 139"/>
        <xdr:cNvSpPr/>
      </xdr:nvSpPr>
      <xdr:spPr>
        <a:xfrm>
          <a:off x="164592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65422</xdr:rowOff>
    </xdr:from>
    <xdr:ext cx="762000" cy="259045"/>
    <xdr:sp macro="" textlink="">
      <xdr:nvSpPr>
        <xdr:cNvPr id="141" name="物件費該当値テキスト"/>
        <xdr:cNvSpPr txBox="1"/>
      </xdr:nvSpPr>
      <xdr:spPr>
        <a:xfrm>
          <a:off x="16598900" y="280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167640</xdr:rowOff>
    </xdr:from>
    <xdr:to>
      <xdr:col>78</xdr:col>
      <xdr:colOff>120650</xdr:colOff>
      <xdr:row>16</xdr:row>
      <xdr:rowOff>97790</xdr:rowOff>
    </xdr:to>
    <xdr:sp macro="" textlink="">
      <xdr:nvSpPr>
        <xdr:cNvPr id="142" name="楕円 141"/>
        <xdr:cNvSpPr/>
      </xdr:nvSpPr>
      <xdr:spPr>
        <a:xfrm>
          <a:off x="15621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82567</xdr:rowOff>
    </xdr:from>
    <xdr:ext cx="736600" cy="259045"/>
    <xdr:sp macro="" textlink="">
      <xdr:nvSpPr>
        <xdr:cNvPr id="143" name="テキスト ボックス 142"/>
        <xdr:cNvSpPr txBox="1"/>
      </xdr:nvSpPr>
      <xdr:spPr>
        <a:xfrm>
          <a:off x="15290800" y="2825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4" name="楕円 143"/>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45" name="テキスト ボックス 144"/>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xdr:rowOff>
    </xdr:from>
    <xdr:to>
      <xdr:col>69</xdr:col>
      <xdr:colOff>142875</xdr:colOff>
      <xdr:row>16</xdr:row>
      <xdr:rowOff>103505</xdr:rowOff>
    </xdr:to>
    <xdr:sp macro="" textlink="">
      <xdr:nvSpPr>
        <xdr:cNvPr id="146" name="楕円 145"/>
        <xdr:cNvSpPr/>
      </xdr:nvSpPr>
      <xdr:spPr>
        <a:xfrm>
          <a:off x="13843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88282</xdr:rowOff>
    </xdr:from>
    <xdr:ext cx="762000" cy="259045"/>
    <xdr:sp macro="" textlink="">
      <xdr:nvSpPr>
        <xdr:cNvPr id="147" name="テキスト ボックス 146"/>
        <xdr:cNvSpPr txBox="1"/>
      </xdr:nvSpPr>
      <xdr:spPr>
        <a:xfrm>
          <a:off x="13512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99060</xdr:rowOff>
    </xdr:from>
    <xdr:to>
      <xdr:col>65</xdr:col>
      <xdr:colOff>53975</xdr:colOff>
      <xdr:row>16</xdr:row>
      <xdr:rowOff>29210</xdr:rowOff>
    </xdr:to>
    <xdr:sp macro="" textlink="">
      <xdr:nvSpPr>
        <xdr:cNvPr id="148" name="楕円 147"/>
        <xdr:cNvSpPr/>
      </xdr:nvSpPr>
      <xdr:spPr>
        <a:xfrm>
          <a:off x="12954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13987</xdr:rowOff>
    </xdr:from>
    <xdr:ext cx="762000" cy="259045"/>
    <xdr:sp macro="" textlink="">
      <xdr:nvSpPr>
        <xdr:cNvPr id="149" name="テキスト ボックス 148"/>
        <xdr:cNvSpPr txBox="1"/>
      </xdr:nvSpPr>
      <xdr:spPr>
        <a:xfrm>
          <a:off x="126238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扶助費に係る経常収支比率は類似団体の平均を下回るが、今後高齢化社会やサービス利用者の増加など、社会保障費は増加すると見込まれる。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112713</xdr:rowOff>
    </xdr:from>
    <xdr:to>
      <xdr:col>24</xdr:col>
      <xdr:colOff>25400</xdr:colOff>
      <xdr:row>55</xdr:row>
      <xdr:rowOff>169863</xdr:rowOff>
    </xdr:to>
    <xdr:cxnSp macro="">
      <xdr:nvCxnSpPr>
        <xdr:cNvPr id="185" name="直線コネクタ 184"/>
        <xdr:cNvCxnSpPr/>
      </xdr:nvCxnSpPr>
      <xdr:spPr>
        <a:xfrm flipV="1">
          <a:off x="3987800" y="95424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169863</xdr:rowOff>
    </xdr:to>
    <xdr:cxnSp macro="">
      <xdr:nvCxnSpPr>
        <xdr:cNvPr id="188" name="直線コネクタ 187"/>
        <xdr:cNvCxnSpPr/>
      </xdr:nvCxnSpPr>
      <xdr:spPr>
        <a:xfrm>
          <a:off x="3098800" y="95567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55563</xdr:rowOff>
    </xdr:from>
    <xdr:to>
      <xdr:col>15</xdr:col>
      <xdr:colOff>98425</xdr:colOff>
      <xdr:row>55</xdr:row>
      <xdr:rowOff>127000</xdr:rowOff>
    </xdr:to>
    <xdr:cxnSp macro="">
      <xdr:nvCxnSpPr>
        <xdr:cNvPr id="191" name="直線コネクタ 190"/>
        <xdr:cNvCxnSpPr/>
      </xdr:nvCxnSpPr>
      <xdr:spPr>
        <a:xfrm>
          <a:off x="2209800" y="948531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55563</xdr:rowOff>
    </xdr:from>
    <xdr:to>
      <xdr:col>11</xdr:col>
      <xdr:colOff>9525</xdr:colOff>
      <xdr:row>55</xdr:row>
      <xdr:rowOff>55563</xdr:rowOff>
    </xdr:to>
    <xdr:cxnSp macro="">
      <xdr:nvCxnSpPr>
        <xdr:cNvPr id="194" name="直線コネクタ 193"/>
        <xdr:cNvCxnSpPr/>
      </xdr:nvCxnSpPr>
      <xdr:spPr>
        <a:xfrm>
          <a:off x="1320800" y="9485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61913</xdr:rowOff>
    </xdr:from>
    <xdr:to>
      <xdr:col>24</xdr:col>
      <xdr:colOff>76200</xdr:colOff>
      <xdr:row>55</xdr:row>
      <xdr:rowOff>163513</xdr:rowOff>
    </xdr:to>
    <xdr:sp macro="" textlink="">
      <xdr:nvSpPr>
        <xdr:cNvPr id="204" name="楕円 203"/>
        <xdr:cNvSpPr/>
      </xdr:nvSpPr>
      <xdr:spPr>
        <a:xfrm>
          <a:off x="47752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78440</xdr:rowOff>
    </xdr:from>
    <xdr:ext cx="762000" cy="259045"/>
    <xdr:sp macro="" textlink="">
      <xdr:nvSpPr>
        <xdr:cNvPr id="205" name="扶助費該当値テキスト"/>
        <xdr:cNvSpPr txBox="1"/>
      </xdr:nvSpPr>
      <xdr:spPr>
        <a:xfrm>
          <a:off x="4914900" y="93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119063</xdr:rowOff>
    </xdr:from>
    <xdr:to>
      <xdr:col>20</xdr:col>
      <xdr:colOff>38100</xdr:colOff>
      <xdr:row>56</xdr:row>
      <xdr:rowOff>49213</xdr:rowOff>
    </xdr:to>
    <xdr:sp macro="" textlink="">
      <xdr:nvSpPr>
        <xdr:cNvPr id="206" name="楕円 205"/>
        <xdr:cNvSpPr/>
      </xdr:nvSpPr>
      <xdr:spPr>
        <a:xfrm>
          <a:off x="3937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59390</xdr:rowOff>
    </xdr:from>
    <xdr:ext cx="736600" cy="259045"/>
    <xdr:sp macro="" textlink="">
      <xdr:nvSpPr>
        <xdr:cNvPr id="207" name="テキスト ボックス 206"/>
        <xdr:cNvSpPr txBox="1"/>
      </xdr:nvSpPr>
      <xdr:spPr>
        <a:xfrm>
          <a:off x="3606800" y="931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8" name="楕円 207"/>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9" name="テキスト ボックス 208"/>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4763</xdr:rowOff>
    </xdr:from>
    <xdr:to>
      <xdr:col>11</xdr:col>
      <xdr:colOff>60325</xdr:colOff>
      <xdr:row>55</xdr:row>
      <xdr:rowOff>106363</xdr:rowOff>
    </xdr:to>
    <xdr:sp macro="" textlink="">
      <xdr:nvSpPr>
        <xdr:cNvPr id="210" name="楕円 209"/>
        <xdr:cNvSpPr/>
      </xdr:nvSpPr>
      <xdr:spPr>
        <a:xfrm>
          <a:off x="2159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116540</xdr:rowOff>
    </xdr:from>
    <xdr:ext cx="762000" cy="259045"/>
    <xdr:sp macro="" textlink="">
      <xdr:nvSpPr>
        <xdr:cNvPr id="211" name="テキスト ボックス 210"/>
        <xdr:cNvSpPr txBox="1"/>
      </xdr:nvSpPr>
      <xdr:spPr>
        <a:xfrm>
          <a:off x="1828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4763</xdr:rowOff>
    </xdr:from>
    <xdr:to>
      <xdr:col>6</xdr:col>
      <xdr:colOff>171450</xdr:colOff>
      <xdr:row>55</xdr:row>
      <xdr:rowOff>106363</xdr:rowOff>
    </xdr:to>
    <xdr:sp macro="" textlink="">
      <xdr:nvSpPr>
        <xdr:cNvPr id="212" name="楕円 211"/>
        <xdr:cNvSpPr/>
      </xdr:nvSpPr>
      <xdr:spPr>
        <a:xfrm>
          <a:off x="1270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116540</xdr:rowOff>
    </xdr:from>
    <xdr:ext cx="762000" cy="259045"/>
    <xdr:sp macro="" textlink="">
      <xdr:nvSpPr>
        <xdr:cNvPr id="213" name="テキスト ボックス 212"/>
        <xdr:cNvSpPr txBox="1"/>
      </xdr:nvSpPr>
      <xdr:spPr>
        <a:xfrm>
          <a:off x="939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その他に係る経常収支比率は、各会計への繰出金等の増加により類似団体の平均を上回っている。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今後は繰出金等の見直しを行い、削減・抑制に努める。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96520</xdr:rowOff>
    </xdr:to>
    <xdr:cxnSp macro="">
      <xdr:nvCxnSpPr>
        <xdr:cNvPr id="246" name="直線コネクタ 245"/>
        <xdr:cNvCxnSpPr/>
      </xdr:nvCxnSpPr>
      <xdr:spPr>
        <a:xfrm>
          <a:off x="15671800" y="98425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57</xdr:row>
      <xdr:rowOff>69850</xdr:rowOff>
    </xdr:to>
    <xdr:cxnSp macro="">
      <xdr:nvCxnSpPr>
        <xdr:cNvPr id="249" name="直線コネクタ 248"/>
        <xdr:cNvCxnSpPr/>
      </xdr:nvCxnSpPr>
      <xdr:spPr>
        <a:xfrm>
          <a:off x="14782800" y="9682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165100</xdr:rowOff>
    </xdr:to>
    <xdr:cxnSp macro="">
      <xdr:nvCxnSpPr>
        <xdr:cNvPr id="252" name="直線コネクタ 251"/>
        <xdr:cNvCxnSpPr/>
      </xdr:nvCxnSpPr>
      <xdr:spPr>
        <a:xfrm flipV="1">
          <a:off x="13893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165100</xdr:rowOff>
    </xdr:to>
    <xdr:cxnSp macro="">
      <xdr:nvCxnSpPr>
        <xdr:cNvPr id="255" name="直線コネクタ 254"/>
        <xdr:cNvCxnSpPr/>
      </xdr:nvCxnSpPr>
      <xdr:spPr>
        <a:xfrm>
          <a:off x="13004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5" name="楕円 264"/>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6"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7" name="楕円 266"/>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8" name="テキスト ボックス 267"/>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9" name="楕円 268"/>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0" name="テキスト ボックス 269"/>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1" name="楕円 270"/>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2" name="テキスト ボックス 27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3" name="楕円 272"/>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74" name="テキスト ボックス 273"/>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数年前から各種団体への補助金の見直しを行っているため、類似団体の平均を下回っている。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今後も各補助金等の適切な交付に努める。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97282</xdr:rowOff>
    </xdr:to>
    <xdr:cxnSp macro="">
      <xdr:nvCxnSpPr>
        <xdr:cNvPr id="304" name="直線コネクタ 303"/>
        <xdr:cNvCxnSpPr/>
      </xdr:nvCxnSpPr>
      <xdr:spPr>
        <a:xfrm flipV="1">
          <a:off x="15671800" y="60797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97282</xdr:rowOff>
    </xdr:to>
    <xdr:cxnSp macro="">
      <xdr:nvCxnSpPr>
        <xdr:cNvPr id="307" name="直線コネクタ 306"/>
        <xdr:cNvCxnSpPr/>
      </xdr:nvCxnSpPr>
      <xdr:spPr>
        <a:xfrm>
          <a:off x="14782800" y="6098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106426</xdr:rowOff>
    </xdr:to>
    <xdr:cxnSp macro="">
      <xdr:nvCxnSpPr>
        <xdr:cNvPr id="310" name="直線コネクタ 309"/>
        <xdr:cNvCxnSpPr/>
      </xdr:nvCxnSpPr>
      <xdr:spPr>
        <a:xfrm flipV="1">
          <a:off x="13893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106426</xdr:rowOff>
    </xdr:to>
    <xdr:cxnSp macro="">
      <xdr:nvCxnSpPr>
        <xdr:cNvPr id="313" name="直線コネクタ 312"/>
        <xdr:cNvCxnSpPr/>
      </xdr:nvCxnSpPr>
      <xdr:spPr>
        <a:xfrm>
          <a:off x="13004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3" name="楕円 322"/>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4"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5" name="楕円 324"/>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6" name="テキスト ボックス 325"/>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27" name="楕円 326"/>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28" name="テキスト ボックス 327"/>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29" name="楕円 328"/>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0" name="テキスト ボックス 329"/>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1" name="楕円 330"/>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2" name="テキスト ボックス 331"/>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公債費に係る経常収支比率は</a:t>
          </a:r>
          <a:r>
            <a:rPr kumimoji="1" lang="ja-JP" altLang="en-US" sz="1100">
              <a:solidFill>
                <a:schemeClr val="dk1"/>
              </a:solidFill>
              <a:effectLst/>
              <a:latin typeface="+mn-lt"/>
              <a:ea typeface="+mn-ea"/>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新規発行債の抑制等により、類似団体の平均並みである。今後も、新規発行債の抑制を行い、起債に大きく頼ることのない財政運営に努める。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118835</xdr:rowOff>
    </xdr:from>
    <xdr:to>
      <xdr:col>24</xdr:col>
      <xdr:colOff>25400</xdr:colOff>
      <xdr:row>75</xdr:row>
      <xdr:rowOff>118835</xdr:rowOff>
    </xdr:to>
    <xdr:cxnSp macro="">
      <xdr:nvCxnSpPr>
        <xdr:cNvPr id="366" name="直線コネクタ 365"/>
        <xdr:cNvCxnSpPr/>
      </xdr:nvCxnSpPr>
      <xdr:spPr>
        <a:xfrm>
          <a:off x="3987800" y="12977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109038</xdr:rowOff>
    </xdr:from>
    <xdr:to>
      <xdr:col>19</xdr:col>
      <xdr:colOff>187325</xdr:colOff>
      <xdr:row>75</xdr:row>
      <xdr:rowOff>118835</xdr:rowOff>
    </xdr:to>
    <xdr:cxnSp macro="">
      <xdr:nvCxnSpPr>
        <xdr:cNvPr id="369" name="直線コネクタ 368"/>
        <xdr:cNvCxnSpPr/>
      </xdr:nvCxnSpPr>
      <xdr:spPr>
        <a:xfrm>
          <a:off x="3098800" y="129677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109038</xdr:rowOff>
    </xdr:from>
    <xdr:to>
      <xdr:col>15</xdr:col>
      <xdr:colOff>98425</xdr:colOff>
      <xdr:row>75</xdr:row>
      <xdr:rowOff>158024</xdr:rowOff>
    </xdr:to>
    <xdr:cxnSp macro="">
      <xdr:nvCxnSpPr>
        <xdr:cNvPr id="372" name="直線コネクタ 371"/>
        <xdr:cNvCxnSpPr/>
      </xdr:nvCxnSpPr>
      <xdr:spPr>
        <a:xfrm flipV="1">
          <a:off x="2209800" y="129677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158024</xdr:rowOff>
    </xdr:from>
    <xdr:to>
      <xdr:col>11</xdr:col>
      <xdr:colOff>9525</xdr:colOff>
      <xdr:row>75</xdr:row>
      <xdr:rowOff>171087</xdr:rowOff>
    </xdr:to>
    <xdr:cxnSp macro="">
      <xdr:nvCxnSpPr>
        <xdr:cNvPr id="375" name="直線コネクタ 374"/>
        <xdr:cNvCxnSpPr/>
      </xdr:nvCxnSpPr>
      <xdr:spPr>
        <a:xfrm flipV="1">
          <a:off x="1320800" y="130167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68035</xdr:rowOff>
    </xdr:from>
    <xdr:to>
      <xdr:col>24</xdr:col>
      <xdr:colOff>76200</xdr:colOff>
      <xdr:row>75</xdr:row>
      <xdr:rowOff>169636</xdr:rowOff>
    </xdr:to>
    <xdr:sp macro="" textlink="">
      <xdr:nvSpPr>
        <xdr:cNvPr id="385" name="楕円 384"/>
        <xdr:cNvSpPr/>
      </xdr:nvSpPr>
      <xdr:spPr>
        <a:xfrm>
          <a:off x="4775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84562</xdr:rowOff>
    </xdr:from>
    <xdr:ext cx="762000" cy="259045"/>
    <xdr:sp macro="" textlink="">
      <xdr:nvSpPr>
        <xdr:cNvPr id="386" name="公債費該当値テキスト"/>
        <xdr:cNvSpPr txBox="1"/>
      </xdr:nvSpPr>
      <xdr:spPr>
        <a:xfrm>
          <a:off x="4914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68035</xdr:rowOff>
    </xdr:from>
    <xdr:to>
      <xdr:col>20</xdr:col>
      <xdr:colOff>38100</xdr:colOff>
      <xdr:row>75</xdr:row>
      <xdr:rowOff>169636</xdr:rowOff>
    </xdr:to>
    <xdr:sp macro="" textlink="">
      <xdr:nvSpPr>
        <xdr:cNvPr id="387" name="楕円 386"/>
        <xdr:cNvSpPr/>
      </xdr:nvSpPr>
      <xdr:spPr>
        <a:xfrm>
          <a:off x="3937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8362</xdr:rowOff>
    </xdr:from>
    <xdr:ext cx="736600" cy="259045"/>
    <xdr:sp macro="" textlink="">
      <xdr:nvSpPr>
        <xdr:cNvPr id="388" name="テキスト ボックス 387"/>
        <xdr:cNvSpPr txBox="1"/>
      </xdr:nvSpPr>
      <xdr:spPr>
        <a:xfrm>
          <a:off x="3606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58238</xdr:rowOff>
    </xdr:from>
    <xdr:to>
      <xdr:col>15</xdr:col>
      <xdr:colOff>149225</xdr:colOff>
      <xdr:row>75</xdr:row>
      <xdr:rowOff>159838</xdr:rowOff>
    </xdr:to>
    <xdr:sp macro="" textlink="">
      <xdr:nvSpPr>
        <xdr:cNvPr id="389" name="楕円 388"/>
        <xdr:cNvSpPr/>
      </xdr:nvSpPr>
      <xdr:spPr>
        <a:xfrm>
          <a:off x="3048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144615</xdr:rowOff>
    </xdr:from>
    <xdr:ext cx="762000" cy="259045"/>
    <xdr:sp macro="" textlink="">
      <xdr:nvSpPr>
        <xdr:cNvPr id="390" name="テキスト ボックス 389"/>
        <xdr:cNvSpPr txBox="1"/>
      </xdr:nvSpPr>
      <xdr:spPr>
        <a:xfrm>
          <a:off x="2717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107224</xdr:rowOff>
    </xdr:from>
    <xdr:to>
      <xdr:col>11</xdr:col>
      <xdr:colOff>60325</xdr:colOff>
      <xdr:row>76</xdr:row>
      <xdr:rowOff>37374</xdr:rowOff>
    </xdr:to>
    <xdr:sp macro="" textlink="">
      <xdr:nvSpPr>
        <xdr:cNvPr id="391" name="楕円 390"/>
        <xdr:cNvSpPr/>
      </xdr:nvSpPr>
      <xdr:spPr>
        <a:xfrm>
          <a:off x="2159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22151</xdr:rowOff>
    </xdr:from>
    <xdr:ext cx="762000" cy="259045"/>
    <xdr:sp macro="" textlink="">
      <xdr:nvSpPr>
        <xdr:cNvPr id="392" name="テキスト ボックス 391"/>
        <xdr:cNvSpPr txBox="1"/>
      </xdr:nvSpPr>
      <xdr:spPr>
        <a:xfrm>
          <a:off x="1828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120287</xdr:rowOff>
    </xdr:from>
    <xdr:to>
      <xdr:col>6</xdr:col>
      <xdr:colOff>171450</xdr:colOff>
      <xdr:row>76</xdr:row>
      <xdr:rowOff>50437</xdr:rowOff>
    </xdr:to>
    <xdr:sp macro="" textlink="">
      <xdr:nvSpPr>
        <xdr:cNvPr id="393" name="楕円 392"/>
        <xdr:cNvSpPr/>
      </xdr:nvSpPr>
      <xdr:spPr>
        <a:xfrm>
          <a:off x="1270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35214</xdr:rowOff>
    </xdr:from>
    <xdr:ext cx="762000" cy="259045"/>
    <xdr:sp macro="" textlink="">
      <xdr:nvSpPr>
        <xdr:cNvPr id="394" name="テキスト ボックス 393"/>
        <xdr:cNvSpPr txBox="1"/>
      </xdr:nvSpPr>
      <xdr:spPr>
        <a:xfrm>
          <a:off x="939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大きく上回っている。主に人件費、物件費が要因となっていることから、人員適正化計画に基づき、適正な人員管理及び経常的経費の削減を行い、歳出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157480</xdr:rowOff>
    </xdr:to>
    <xdr:cxnSp macro="">
      <xdr:nvCxnSpPr>
        <xdr:cNvPr id="427" name="直線コネクタ 426"/>
        <xdr:cNvCxnSpPr/>
      </xdr:nvCxnSpPr>
      <xdr:spPr>
        <a:xfrm>
          <a:off x="15671800" y="135572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16511</xdr:rowOff>
    </xdr:from>
    <xdr:to>
      <xdr:col>78</xdr:col>
      <xdr:colOff>69850</xdr:colOff>
      <xdr:row>79</xdr:row>
      <xdr:rowOff>12700</xdr:rowOff>
    </xdr:to>
    <xdr:cxnSp macro="">
      <xdr:nvCxnSpPr>
        <xdr:cNvPr id="430" name="直線コネクタ 429"/>
        <xdr:cNvCxnSpPr/>
      </xdr:nvCxnSpPr>
      <xdr:spPr>
        <a:xfrm>
          <a:off x="14782800" y="1338961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16511</xdr:rowOff>
    </xdr:from>
    <xdr:to>
      <xdr:col>73</xdr:col>
      <xdr:colOff>180975</xdr:colOff>
      <xdr:row>78</xdr:row>
      <xdr:rowOff>69850</xdr:rowOff>
    </xdr:to>
    <xdr:cxnSp macro="">
      <xdr:nvCxnSpPr>
        <xdr:cNvPr id="433" name="直線コネクタ 432"/>
        <xdr:cNvCxnSpPr/>
      </xdr:nvCxnSpPr>
      <xdr:spPr>
        <a:xfrm flipV="1">
          <a:off x="13893800" y="133896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78</xdr:row>
      <xdr:rowOff>69850</xdr:rowOff>
    </xdr:to>
    <xdr:cxnSp macro="">
      <xdr:nvCxnSpPr>
        <xdr:cNvPr id="436" name="直線コネクタ 435"/>
        <xdr:cNvCxnSpPr/>
      </xdr:nvCxnSpPr>
      <xdr:spPr>
        <a:xfrm>
          <a:off x="13004800" y="133819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106680</xdr:rowOff>
    </xdr:from>
    <xdr:to>
      <xdr:col>82</xdr:col>
      <xdr:colOff>158750</xdr:colOff>
      <xdr:row>80</xdr:row>
      <xdr:rowOff>36830</xdr:rowOff>
    </xdr:to>
    <xdr:sp macro="" textlink="">
      <xdr:nvSpPr>
        <xdr:cNvPr id="446" name="楕円 445"/>
        <xdr:cNvSpPr/>
      </xdr:nvSpPr>
      <xdr:spPr>
        <a:xfrm>
          <a:off x="164592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78757</xdr:rowOff>
    </xdr:from>
    <xdr:ext cx="762000" cy="259045"/>
    <xdr:sp macro="" textlink="">
      <xdr:nvSpPr>
        <xdr:cNvPr id="447" name="公債費以外該当値テキスト"/>
        <xdr:cNvSpPr txBox="1"/>
      </xdr:nvSpPr>
      <xdr:spPr>
        <a:xfrm>
          <a:off x="165989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48" name="楕円 447"/>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49" name="テキスト ボックス 448"/>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137161</xdr:rowOff>
    </xdr:from>
    <xdr:to>
      <xdr:col>74</xdr:col>
      <xdr:colOff>31750</xdr:colOff>
      <xdr:row>78</xdr:row>
      <xdr:rowOff>67311</xdr:rowOff>
    </xdr:to>
    <xdr:sp macro="" textlink="">
      <xdr:nvSpPr>
        <xdr:cNvPr id="450" name="楕円 449"/>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52088</xdr:rowOff>
    </xdr:from>
    <xdr:ext cx="762000" cy="259045"/>
    <xdr:sp macro="" textlink="">
      <xdr:nvSpPr>
        <xdr:cNvPr id="451" name="テキスト ボックス 450"/>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52" name="楕円 451"/>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53" name="テキスト ボックス 452"/>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54" name="楕円 453"/>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44466</xdr:rowOff>
    </xdr:from>
    <xdr:ext cx="762000" cy="259045"/>
    <xdr:sp macro="" textlink="">
      <xdr:nvSpPr>
        <xdr:cNvPr id="455" name="テキスト ボックス 454"/>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39233</xdr:rowOff>
    </xdr:from>
    <xdr:to>
      <xdr:col>29</xdr:col>
      <xdr:colOff>127000</xdr:colOff>
      <xdr:row>17</xdr:row>
      <xdr:rowOff>52911</xdr:rowOff>
    </xdr:to>
    <xdr:cxnSp macro="">
      <xdr:nvCxnSpPr>
        <xdr:cNvPr id="50" name="直線コネクタ 49"/>
        <xdr:cNvCxnSpPr/>
      </xdr:nvCxnSpPr>
      <xdr:spPr bwMode="auto">
        <a:xfrm flipV="1">
          <a:off x="5003800" y="3001508"/>
          <a:ext cx="6477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52911</xdr:rowOff>
    </xdr:from>
    <xdr:to>
      <xdr:col>26</xdr:col>
      <xdr:colOff>50800</xdr:colOff>
      <xdr:row>17</xdr:row>
      <xdr:rowOff>62954</xdr:rowOff>
    </xdr:to>
    <xdr:cxnSp macro="">
      <xdr:nvCxnSpPr>
        <xdr:cNvPr id="53" name="直線コネクタ 52"/>
        <xdr:cNvCxnSpPr/>
      </xdr:nvCxnSpPr>
      <xdr:spPr bwMode="auto">
        <a:xfrm flipV="1">
          <a:off x="4305300" y="3015186"/>
          <a:ext cx="698500" cy="1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62954</xdr:rowOff>
    </xdr:from>
    <xdr:to>
      <xdr:col>22</xdr:col>
      <xdr:colOff>114300</xdr:colOff>
      <xdr:row>17</xdr:row>
      <xdr:rowOff>108994</xdr:rowOff>
    </xdr:to>
    <xdr:cxnSp macro="">
      <xdr:nvCxnSpPr>
        <xdr:cNvPr id="56" name="直線コネクタ 55"/>
        <xdr:cNvCxnSpPr/>
      </xdr:nvCxnSpPr>
      <xdr:spPr bwMode="auto">
        <a:xfrm flipV="1">
          <a:off x="3606800" y="3025229"/>
          <a:ext cx="698500" cy="4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108994</xdr:rowOff>
    </xdr:from>
    <xdr:to>
      <xdr:col>18</xdr:col>
      <xdr:colOff>177800</xdr:colOff>
      <xdr:row>17</xdr:row>
      <xdr:rowOff>134871</xdr:rowOff>
    </xdr:to>
    <xdr:cxnSp macro="">
      <xdr:nvCxnSpPr>
        <xdr:cNvPr id="59" name="直線コネクタ 58"/>
        <xdr:cNvCxnSpPr/>
      </xdr:nvCxnSpPr>
      <xdr:spPr bwMode="auto">
        <a:xfrm flipV="1">
          <a:off x="2908300" y="3071269"/>
          <a:ext cx="698500" cy="25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159883</xdr:rowOff>
    </xdr:from>
    <xdr:to>
      <xdr:col>29</xdr:col>
      <xdr:colOff>177800</xdr:colOff>
      <xdr:row>17</xdr:row>
      <xdr:rowOff>90033</xdr:rowOff>
    </xdr:to>
    <xdr:sp macro="" textlink="">
      <xdr:nvSpPr>
        <xdr:cNvPr id="69" name="楕円 68"/>
        <xdr:cNvSpPr/>
      </xdr:nvSpPr>
      <xdr:spPr bwMode="auto">
        <a:xfrm>
          <a:off x="5600700" y="295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131960</xdr:rowOff>
    </xdr:from>
    <xdr:ext cx="762000" cy="259045"/>
    <xdr:sp macro="" textlink="">
      <xdr:nvSpPr>
        <xdr:cNvPr id="70" name="人口1人当たり決算額の推移該当値テキスト130"/>
        <xdr:cNvSpPr txBox="1"/>
      </xdr:nvSpPr>
      <xdr:spPr>
        <a:xfrm>
          <a:off x="5740400" y="292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2111</xdr:rowOff>
    </xdr:from>
    <xdr:to>
      <xdr:col>26</xdr:col>
      <xdr:colOff>101600</xdr:colOff>
      <xdr:row>17</xdr:row>
      <xdr:rowOff>103711</xdr:rowOff>
    </xdr:to>
    <xdr:sp macro="" textlink="">
      <xdr:nvSpPr>
        <xdr:cNvPr id="71" name="楕円 70"/>
        <xdr:cNvSpPr/>
      </xdr:nvSpPr>
      <xdr:spPr bwMode="auto">
        <a:xfrm>
          <a:off x="4953000" y="296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88488</xdr:rowOff>
    </xdr:from>
    <xdr:ext cx="736600" cy="259045"/>
    <xdr:sp macro="" textlink="">
      <xdr:nvSpPr>
        <xdr:cNvPr id="72" name="テキスト ボックス 71"/>
        <xdr:cNvSpPr txBox="1"/>
      </xdr:nvSpPr>
      <xdr:spPr>
        <a:xfrm>
          <a:off x="4622800" y="3050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12154</xdr:rowOff>
    </xdr:from>
    <xdr:to>
      <xdr:col>22</xdr:col>
      <xdr:colOff>165100</xdr:colOff>
      <xdr:row>17</xdr:row>
      <xdr:rowOff>113754</xdr:rowOff>
    </xdr:to>
    <xdr:sp macro="" textlink="">
      <xdr:nvSpPr>
        <xdr:cNvPr id="73" name="楕円 72"/>
        <xdr:cNvSpPr/>
      </xdr:nvSpPr>
      <xdr:spPr bwMode="auto">
        <a:xfrm>
          <a:off x="4254500" y="297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98531</xdr:rowOff>
    </xdr:from>
    <xdr:ext cx="762000" cy="259045"/>
    <xdr:sp macro="" textlink="">
      <xdr:nvSpPr>
        <xdr:cNvPr id="74" name="テキスト ボックス 73"/>
        <xdr:cNvSpPr txBox="1"/>
      </xdr:nvSpPr>
      <xdr:spPr>
        <a:xfrm>
          <a:off x="3924300" y="306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58194</xdr:rowOff>
    </xdr:from>
    <xdr:to>
      <xdr:col>19</xdr:col>
      <xdr:colOff>38100</xdr:colOff>
      <xdr:row>17</xdr:row>
      <xdr:rowOff>159794</xdr:rowOff>
    </xdr:to>
    <xdr:sp macro="" textlink="">
      <xdr:nvSpPr>
        <xdr:cNvPr id="75" name="楕円 74"/>
        <xdr:cNvSpPr/>
      </xdr:nvSpPr>
      <xdr:spPr bwMode="auto">
        <a:xfrm>
          <a:off x="3556000" y="302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144571</xdr:rowOff>
    </xdr:from>
    <xdr:ext cx="762000" cy="259045"/>
    <xdr:sp macro="" textlink="">
      <xdr:nvSpPr>
        <xdr:cNvPr id="76" name="テキスト ボックス 75"/>
        <xdr:cNvSpPr txBox="1"/>
      </xdr:nvSpPr>
      <xdr:spPr>
        <a:xfrm>
          <a:off x="3225800" y="310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84071</xdr:rowOff>
    </xdr:from>
    <xdr:to>
      <xdr:col>15</xdr:col>
      <xdr:colOff>101600</xdr:colOff>
      <xdr:row>18</xdr:row>
      <xdr:rowOff>14221</xdr:rowOff>
    </xdr:to>
    <xdr:sp macro="" textlink="">
      <xdr:nvSpPr>
        <xdr:cNvPr id="77" name="楕円 76"/>
        <xdr:cNvSpPr/>
      </xdr:nvSpPr>
      <xdr:spPr bwMode="auto">
        <a:xfrm>
          <a:off x="2857500" y="304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170448</xdr:rowOff>
    </xdr:from>
    <xdr:ext cx="762000" cy="259045"/>
    <xdr:sp macro="" textlink="">
      <xdr:nvSpPr>
        <xdr:cNvPr id="78" name="テキスト ボックス 77"/>
        <xdr:cNvSpPr txBox="1"/>
      </xdr:nvSpPr>
      <xdr:spPr>
        <a:xfrm>
          <a:off x="2527300" y="313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126219</xdr:rowOff>
    </xdr:from>
    <xdr:to>
      <xdr:col>29</xdr:col>
      <xdr:colOff>127000</xdr:colOff>
      <xdr:row>37</xdr:row>
      <xdr:rowOff>138944</xdr:rowOff>
    </xdr:to>
    <xdr:cxnSp macro="">
      <xdr:nvCxnSpPr>
        <xdr:cNvPr id="112" name="直線コネクタ 111"/>
        <xdr:cNvCxnSpPr/>
      </xdr:nvCxnSpPr>
      <xdr:spPr bwMode="auto">
        <a:xfrm flipV="1">
          <a:off x="5003800" y="7250919"/>
          <a:ext cx="6477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138944</xdr:rowOff>
    </xdr:from>
    <xdr:to>
      <xdr:col>26</xdr:col>
      <xdr:colOff>50800</xdr:colOff>
      <xdr:row>37</xdr:row>
      <xdr:rowOff>295193</xdr:rowOff>
    </xdr:to>
    <xdr:cxnSp macro="">
      <xdr:nvCxnSpPr>
        <xdr:cNvPr id="115" name="直線コネクタ 114"/>
        <xdr:cNvCxnSpPr/>
      </xdr:nvCxnSpPr>
      <xdr:spPr bwMode="auto">
        <a:xfrm flipV="1">
          <a:off x="4305300" y="7263644"/>
          <a:ext cx="698500" cy="15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295193</xdr:rowOff>
    </xdr:from>
    <xdr:to>
      <xdr:col>22</xdr:col>
      <xdr:colOff>114300</xdr:colOff>
      <xdr:row>37</xdr:row>
      <xdr:rowOff>323710</xdr:rowOff>
    </xdr:to>
    <xdr:cxnSp macro="">
      <xdr:nvCxnSpPr>
        <xdr:cNvPr id="118" name="直線コネクタ 117"/>
        <xdr:cNvCxnSpPr/>
      </xdr:nvCxnSpPr>
      <xdr:spPr bwMode="auto">
        <a:xfrm flipV="1">
          <a:off x="3606800" y="7419893"/>
          <a:ext cx="698500" cy="2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302755</xdr:rowOff>
    </xdr:from>
    <xdr:to>
      <xdr:col>18</xdr:col>
      <xdr:colOff>177800</xdr:colOff>
      <xdr:row>37</xdr:row>
      <xdr:rowOff>323710</xdr:rowOff>
    </xdr:to>
    <xdr:cxnSp macro="">
      <xdr:nvCxnSpPr>
        <xdr:cNvPr id="121" name="直線コネクタ 120"/>
        <xdr:cNvCxnSpPr/>
      </xdr:nvCxnSpPr>
      <xdr:spPr bwMode="auto">
        <a:xfrm>
          <a:off x="2908300" y="7427455"/>
          <a:ext cx="698500" cy="2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75419</xdr:rowOff>
    </xdr:from>
    <xdr:to>
      <xdr:col>29</xdr:col>
      <xdr:colOff>177800</xdr:colOff>
      <xdr:row>37</xdr:row>
      <xdr:rowOff>177019</xdr:rowOff>
    </xdr:to>
    <xdr:sp macro="" textlink="">
      <xdr:nvSpPr>
        <xdr:cNvPr id="131" name="楕円 130"/>
        <xdr:cNvSpPr/>
      </xdr:nvSpPr>
      <xdr:spPr bwMode="auto">
        <a:xfrm>
          <a:off x="5600700" y="720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47496</xdr:rowOff>
    </xdr:from>
    <xdr:ext cx="762000" cy="259045"/>
    <xdr:sp macro="" textlink="">
      <xdr:nvSpPr>
        <xdr:cNvPr id="132" name="人口1人当たり決算額の推移該当値テキスト445"/>
        <xdr:cNvSpPr txBox="1"/>
      </xdr:nvSpPr>
      <xdr:spPr>
        <a:xfrm>
          <a:off x="5740400" y="717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88144</xdr:rowOff>
    </xdr:from>
    <xdr:to>
      <xdr:col>26</xdr:col>
      <xdr:colOff>101600</xdr:colOff>
      <xdr:row>37</xdr:row>
      <xdr:rowOff>189744</xdr:rowOff>
    </xdr:to>
    <xdr:sp macro="" textlink="">
      <xdr:nvSpPr>
        <xdr:cNvPr id="133" name="楕円 132"/>
        <xdr:cNvSpPr/>
      </xdr:nvSpPr>
      <xdr:spPr bwMode="auto">
        <a:xfrm>
          <a:off x="4953000" y="721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174521</xdr:rowOff>
    </xdr:from>
    <xdr:ext cx="736600" cy="259045"/>
    <xdr:sp macro="" textlink="">
      <xdr:nvSpPr>
        <xdr:cNvPr id="134" name="テキスト ボックス 133"/>
        <xdr:cNvSpPr txBox="1"/>
      </xdr:nvSpPr>
      <xdr:spPr>
        <a:xfrm>
          <a:off x="4622800" y="729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244393</xdr:rowOff>
    </xdr:from>
    <xdr:to>
      <xdr:col>22</xdr:col>
      <xdr:colOff>165100</xdr:colOff>
      <xdr:row>38</xdr:row>
      <xdr:rowOff>3093</xdr:rowOff>
    </xdr:to>
    <xdr:sp macro="" textlink="">
      <xdr:nvSpPr>
        <xdr:cNvPr id="135" name="楕円 134"/>
        <xdr:cNvSpPr/>
      </xdr:nvSpPr>
      <xdr:spPr bwMode="auto">
        <a:xfrm>
          <a:off x="4254500" y="736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330770</xdr:rowOff>
    </xdr:from>
    <xdr:ext cx="762000" cy="259045"/>
    <xdr:sp macro="" textlink="">
      <xdr:nvSpPr>
        <xdr:cNvPr id="136" name="テキスト ボックス 135"/>
        <xdr:cNvSpPr txBox="1"/>
      </xdr:nvSpPr>
      <xdr:spPr>
        <a:xfrm>
          <a:off x="3924300" y="745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272910</xdr:rowOff>
    </xdr:from>
    <xdr:to>
      <xdr:col>19</xdr:col>
      <xdr:colOff>38100</xdr:colOff>
      <xdr:row>38</xdr:row>
      <xdr:rowOff>31610</xdr:rowOff>
    </xdr:to>
    <xdr:sp macro="" textlink="">
      <xdr:nvSpPr>
        <xdr:cNvPr id="137" name="楕円 136"/>
        <xdr:cNvSpPr/>
      </xdr:nvSpPr>
      <xdr:spPr bwMode="auto">
        <a:xfrm>
          <a:off x="3556000" y="7397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16387</xdr:rowOff>
    </xdr:from>
    <xdr:ext cx="762000" cy="259045"/>
    <xdr:sp macro="" textlink="">
      <xdr:nvSpPr>
        <xdr:cNvPr id="138" name="テキスト ボックス 137"/>
        <xdr:cNvSpPr txBox="1"/>
      </xdr:nvSpPr>
      <xdr:spPr>
        <a:xfrm>
          <a:off x="3225800" y="748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251955</xdr:rowOff>
    </xdr:from>
    <xdr:to>
      <xdr:col>15</xdr:col>
      <xdr:colOff>101600</xdr:colOff>
      <xdr:row>38</xdr:row>
      <xdr:rowOff>10655</xdr:rowOff>
    </xdr:to>
    <xdr:sp macro="" textlink="">
      <xdr:nvSpPr>
        <xdr:cNvPr id="139" name="楕円 138"/>
        <xdr:cNvSpPr/>
      </xdr:nvSpPr>
      <xdr:spPr bwMode="auto">
        <a:xfrm>
          <a:off x="2857500" y="7376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338332</xdr:rowOff>
    </xdr:from>
    <xdr:ext cx="762000" cy="259045"/>
    <xdr:sp macro="" textlink="">
      <xdr:nvSpPr>
        <xdr:cNvPr id="140" name="テキスト ボックス 139"/>
        <xdr:cNvSpPr txBox="1"/>
      </xdr:nvSpPr>
      <xdr:spPr>
        <a:xfrm>
          <a:off x="2527300" y="746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
7,357
4.31
3,484,478
3,342,500
124,722
2,219,093
3,085,026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29950</xdr:rowOff>
    </xdr:from>
    <xdr:to>
      <xdr:col>24</xdr:col>
      <xdr:colOff>63500</xdr:colOff>
      <xdr:row>36</xdr:row>
      <xdr:rowOff>50622</xdr:rowOff>
    </xdr:to>
    <xdr:cxnSp macro="">
      <xdr:nvCxnSpPr>
        <xdr:cNvPr id="63" name="直線コネクタ 62"/>
        <xdr:cNvCxnSpPr/>
      </xdr:nvCxnSpPr>
      <xdr:spPr>
        <a:xfrm flipV="1">
          <a:off x="3797300" y="6202150"/>
          <a:ext cx="8382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50622</xdr:rowOff>
    </xdr:from>
    <xdr:to>
      <xdr:col>19</xdr:col>
      <xdr:colOff>177800</xdr:colOff>
      <xdr:row>36</xdr:row>
      <xdr:rowOff>85761</xdr:rowOff>
    </xdr:to>
    <xdr:cxnSp macro="">
      <xdr:nvCxnSpPr>
        <xdr:cNvPr id="66" name="直線コネクタ 65"/>
        <xdr:cNvCxnSpPr/>
      </xdr:nvCxnSpPr>
      <xdr:spPr>
        <a:xfrm flipV="1">
          <a:off x="2908300" y="6222822"/>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85761</xdr:rowOff>
    </xdr:from>
    <xdr:to>
      <xdr:col>15</xdr:col>
      <xdr:colOff>50800</xdr:colOff>
      <xdr:row>36</xdr:row>
      <xdr:rowOff>139863</xdr:rowOff>
    </xdr:to>
    <xdr:cxnSp macro="">
      <xdr:nvCxnSpPr>
        <xdr:cNvPr id="69" name="直線コネクタ 68"/>
        <xdr:cNvCxnSpPr/>
      </xdr:nvCxnSpPr>
      <xdr:spPr>
        <a:xfrm flipV="1">
          <a:off x="2019300" y="6257961"/>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122239</xdr:rowOff>
    </xdr:from>
    <xdr:to>
      <xdr:col>10</xdr:col>
      <xdr:colOff>114300</xdr:colOff>
      <xdr:row>36</xdr:row>
      <xdr:rowOff>139863</xdr:rowOff>
    </xdr:to>
    <xdr:cxnSp macro="">
      <xdr:nvCxnSpPr>
        <xdr:cNvPr id="72" name="直線コネクタ 71"/>
        <xdr:cNvCxnSpPr/>
      </xdr:nvCxnSpPr>
      <xdr:spPr>
        <a:xfrm>
          <a:off x="1130300" y="6294439"/>
          <a:ext cx="8890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150600</xdr:rowOff>
    </xdr:from>
    <xdr:to>
      <xdr:col>24</xdr:col>
      <xdr:colOff>114300</xdr:colOff>
      <xdr:row>36</xdr:row>
      <xdr:rowOff>80750</xdr:rowOff>
    </xdr:to>
    <xdr:sp macro="" textlink="">
      <xdr:nvSpPr>
        <xdr:cNvPr id="82" name="楕円 81"/>
        <xdr:cNvSpPr/>
      </xdr:nvSpPr>
      <xdr:spPr>
        <a:xfrm>
          <a:off x="4584700" y="6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129027</xdr:rowOff>
    </xdr:from>
    <xdr:ext cx="599010" cy="259045"/>
    <xdr:sp macro="" textlink="">
      <xdr:nvSpPr>
        <xdr:cNvPr id="83" name="人件費該当値テキスト"/>
        <xdr:cNvSpPr txBox="1"/>
      </xdr:nvSpPr>
      <xdr:spPr>
        <a:xfrm>
          <a:off x="4686300" y="612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171272</xdr:rowOff>
    </xdr:from>
    <xdr:to>
      <xdr:col>20</xdr:col>
      <xdr:colOff>38100</xdr:colOff>
      <xdr:row>36</xdr:row>
      <xdr:rowOff>101422</xdr:rowOff>
    </xdr:to>
    <xdr:sp macro="" textlink="">
      <xdr:nvSpPr>
        <xdr:cNvPr id="84" name="楕円 83"/>
        <xdr:cNvSpPr/>
      </xdr:nvSpPr>
      <xdr:spPr>
        <a:xfrm>
          <a:off x="3746500" y="61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92549</xdr:rowOff>
    </xdr:from>
    <xdr:ext cx="599010" cy="259045"/>
    <xdr:sp macro="" textlink="">
      <xdr:nvSpPr>
        <xdr:cNvPr id="85" name="テキスト ボックス 84"/>
        <xdr:cNvSpPr txBox="1"/>
      </xdr:nvSpPr>
      <xdr:spPr>
        <a:xfrm>
          <a:off x="3497795" y="626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34961</xdr:rowOff>
    </xdr:from>
    <xdr:to>
      <xdr:col>15</xdr:col>
      <xdr:colOff>101600</xdr:colOff>
      <xdr:row>36</xdr:row>
      <xdr:rowOff>136561</xdr:rowOff>
    </xdr:to>
    <xdr:sp macro="" textlink="">
      <xdr:nvSpPr>
        <xdr:cNvPr id="86" name="楕円 85"/>
        <xdr:cNvSpPr/>
      </xdr:nvSpPr>
      <xdr:spPr>
        <a:xfrm>
          <a:off x="2857500" y="62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127688</xdr:rowOff>
    </xdr:from>
    <xdr:ext cx="599010" cy="259045"/>
    <xdr:sp macro="" textlink="">
      <xdr:nvSpPr>
        <xdr:cNvPr id="87" name="テキスト ボックス 86"/>
        <xdr:cNvSpPr txBox="1"/>
      </xdr:nvSpPr>
      <xdr:spPr>
        <a:xfrm>
          <a:off x="2608795" y="629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89063</xdr:rowOff>
    </xdr:from>
    <xdr:to>
      <xdr:col>10</xdr:col>
      <xdr:colOff>165100</xdr:colOff>
      <xdr:row>37</xdr:row>
      <xdr:rowOff>19213</xdr:rowOff>
    </xdr:to>
    <xdr:sp macro="" textlink="">
      <xdr:nvSpPr>
        <xdr:cNvPr id="88" name="楕円 87"/>
        <xdr:cNvSpPr/>
      </xdr:nvSpPr>
      <xdr:spPr>
        <a:xfrm>
          <a:off x="1968500" y="62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10340</xdr:rowOff>
    </xdr:from>
    <xdr:ext cx="599010" cy="259045"/>
    <xdr:sp macro="" textlink="">
      <xdr:nvSpPr>
        <xdr:cNvPr id="89" name="テキスト ボックス 88"/>
        <xdr:cNvSpPr txBox="1"/>
      </xdr:nvSpPr>
      <xdr:spPr>
        <a:xfrm>
          <a:off x="1719795" y="635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71439</xdr:rowOff>
    </xdr:from>
    <xdr:to>
      <xdr:col>6</xdr:col>
      <xdr:colOff>38100</xdr:colOff>
      <xdr:row>37</xdr:row>
      <xdr:rowOff>1589</xdr:rowOff>
    </xdr:to>
    <xdr:sp macro="" textlink="">
      <xdr:nvSpPr>
        <xdr:cNvPr id="90" name="楕円 89"/>
        <xdr:cNvSpPr/>
      </xdr:nvSpPr>
      <xdr:spPr>
        <a:xfrm>
          <a:off x="1079500" y="624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164166</xdr:rowOff>
    </xdr:from>
    <xdr:ext cx="599010" cy="259045"/>
    <xdr:sp macro="" textlink="">
      <xdr:nvSpPr>
        <xdr:cNvPr id="91" name="テキスト ボックス 90"/>
        <xdr:cNvSpPr txBox="1"/>
      </xdr:nvSpPr>
      <xdr:spPr>
        <a:xfrm>
          <a:off x="830795" y="633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89005</xdr:rowOff>
    </xdr:from>
    <xdr:to>
      <xdr:col>24</xdr:col>
      <xdr:colOff>63500</xdr:colOff>
      <xdr:row>56</xdr:row>
      <xdr:rowOff>104230</xdr:rowOff>
    </xdr:to>
    <xdr:cxnSp macro="">
      <xdr:nvCxnSpPr>
        <xdr:cNvPr id="118" name="直線コネクタ 117"/>
        <xdr:cNvCxnSpPr/>
      </xdr:nvCxnSpPr>
      <xdr:spPr>
        <a:xfrm flipV="1">
          <a:off x="3797300" y="9690205"/>
          <a:ext cx="8382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104230</xdr:rowOff>
    </xdr:from>
    <xdr:to>
      <xdr:col>19</xdr:col>
      <xdr:colOff>177800</xdr:colOff>
      <xdr:row>56</xdr:row>
      <xdr:rowOff>126281</xdr:rowOff>
    </xdr:to>
    <xdr:cxnSp macro="">
      <xdr:nvCxnSpPr>
        <xdr:cNvPr id="121" name="直線コネクタ 120"/>
        <xdr:cNvCxnSpPr/>
      </xdr:nvCxnSpPr>
      <xdr:spPr>
        <a:xfrm flipV="1">
          <a:off x="2908300" y="9705430"/>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126281</xdr:rowOff>
    </xdr:from>
    <xdr:to>
      <xdr:col>15</xdr:col>
      <xdr:colOff>50800</xdr:colOff>
      <xdr:row>56</xdr:row>
      <xdr:rowOff>151372</xdr:rowOff>
    </xdr:to>
    <xdr:cxnSp macro="">
      <xdr:nvCxnSpPr>
        <xdr:cNvPr id="124" name="直線コネクタ 123"/>
        <xdr:cNvCxnSpPr/>
      </xdr:nvCxnSpPr>
      <xdr:spPr>
        <a:xfrm flipV="1">
          <a:off x="2019300" y="9727481"/>
          <a:ext cx="889000" cy="2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151372</xdr:rowOff>
    </xdr:from>
    <xdr:to>
      <xdr:col>10</xdr:col>
      <xdr:colOff>114300</xdr:colOff>
      <xdr:row>57</xdr:row>
      <xdr:rowOff>5004</xdr:rowOff>
    </xdr:to>
    <xdr:cxnSp macro="">
      <xdr:nvCxnSpPr>
        <xdr:cNvPr id="127" name="直線コネクタ 126"/>
        <xdr:cNvCxnSpPr/>
      </xdr:nvCxnSpPr>
      <xdr:spPr>
        <a:xfrm flipV="1">
          <a:off x="1130300" y="9752572"/>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38205</xdr:rowOff>
    </xdr:from>
    <xdr:to>
      <xdr:col>24</xdr:col>
      <xdr:colOff>114300</xdr:colOff>
      <xdr:row>56</xdr:row>
      <xdr:rowOff>139805</xdr:rowOff>
    </xdr:to>
    <xdr:sp macro="" textlink="">
      <xdr:nvSpPr>
        <xdr:cNvPr id="137" name="楕円 136"/>
        <xdr:cNvSpPr/>
      </xdr:nvSpPr>
      <xdr:spPr>
        <a:xfrm>
          <a:off x="4584700" y="963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16632</xdr:rowOff>
    </xdr:from>
    <xdr:ext cx="534377" cy="259045"/>
    <xdr:sp macro="" textlink="">
      <xdr:nvSpPr>
        <xdr:cNvPr id="138" name="物件費該当値テキスト"/>
        <xdr:cNvSpPr txBox="1"/>
      </xdr:nvSpPr>
      <xdr:spPr>
        <a:xfrm>
          <a:off x="4686300" y="961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53430</xdr:rowOff>
    </xdr:from>
    <xdr:to>
      <xdr:col>20</xdr:col>
      <xdr:colOff>38100</xdr:colOff>
      <xdr:row>56</xdr:row>
      <xdr:rowOff>155030</xdr:rowOff>
    </xdr:to>
    <xdr:sp macro="" textlink="">
      <xdr:nvSpPr>
        <xdr:cNvPr id="139" name="楕円 138"/>
        <xdr:cNvSpPr/>
      </xdr:nvSpPr>
      <xdr:spPr>
        <a:xfrm>
          <a:off x="3746500" y="96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146157</xdr:rowOff>
    </xdr:from>
    <xdr:ext cx="534377" cy="259045"/>
    <xdr:sp macro="" textlink="">
      <xdr:nvSpPr>
        <xdr:cNvPr id="140" name="テキスト ボックス 139"/>
        <xdr:cNvSpPr txBox="1"/>
      </xdr:nvSpPr>
      <xdr:spPr>
        <a:xfrm>
          <a:off x="3530111" y="97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75481</xdr:rowOff>
    </xdr:from>
    <xdr:to>
      <xdr:col>15</xdr:col>
      <xdr:colOff>101600</xdr:colOff>
      <xdr:row>57</xdr:row>
      <xdr:rowOff>5631</xdr:rowOff>
    </xdr:to>
    <xdr:sp macro="" textlink="">
      <xdr:nvSpPr>
        <xdr:cNvPr id="141" name="楕円 140"/>
        <xdr:cNvSpPr/>
      </xdr:nvSpPr>
      <xdr:spPr>
        <a:xfrm>
          <a:off x="2857500" y="96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168208</xdr:rowOff>
    </xdr:from>
    <xdr:ext cx="534377" cy="259045"/>
    <xdr:sp macro="" textlink="">
      <xdr:nvSpPr>
        <xdr:cNvPr id="142" name="テキスト ボックス 141"/>
        <xdr:cNvSpPr txBox="1"/>
      </xdr:nvSpPr>
      <xdr:spPr>
        <a:xfrm>
          <a:off x="2641111" y="97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100572</xdr:rowOff>
    </xdr:from>
    <xdr:to>
      <xdr:col>10</xdr:col>
      <xdr:colOff>165100</xdr:colOff>
      <xdr:row>57</xdr:row>
      <xdr:rowOff>30722</xdr:rowOff>
    </xdr:to>
    <xdr:sp macro="" textlink="">
      <xdr:nvSpPr>
        <xdr:cNvPr id="143" name="楕円 142"/>
        <xdr:cNvSpPr/>
      </xdr:nvSpPr>
      <xdr:spPr>
        <a:xfrm>
          <a:off x="1968500" y="97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21849</xdr:rowOff>
    </xdr:from>
    <xdr:ext cx="534377" cy="259045"/>
    <xdr:sp macro="" textlink="">
      <xdr:nvSpPr>
        <xdr:cNvPr id="144" name="テキスト ボックス 143"/>
        <xdr:cNvSpPr txBox="1"/>
      </xdr:nvSpPr>
      <xdr:spPr>
        <a:xfrm>
          <a:off x="1752111" y="97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125654</xdr:rowOff>
    </xdr:from>
    <xdr:to>
      <xdr:col>6</xdr:col>
      <xdr:colOff>38100</xdr:colOff>
      <xdr:row>57</xdr:row>
      <xdr:rowOff>55804</xdr:rowOff>
    </xdr:to>
    <xdr:sp macro="" textlink="">
      <xdr:nvSpPr>
        <xdr:cNvPr id="145" name="楕円 144"/>
        <xdr:cNvSpPr/>
      </xdr:nvSpPr>
      <xdr:spPr>
        <a:xfrm>
          <a:off x="1079500" y="97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46931</xdr:rowOff>
    </xdr:from>
    <xdr:ext cx="534377" cy="259045"/>
    <xdr:sp macro="" textlink="">
      <xdr:nvSpPr>
        <xdr:cNvPr id="146" name="テキスト ボックス 145"/>
        <xdr:cNvSpPr txBox="1"/>
      </xdr:nvSpPr>
      <xdr:spPr>
        <a:xfrm>
          <a:off x="863111" y="98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83400</xdr:rowOff>
    </xdr:from>
    <xdr:to>
      <xdr:col>24</xdr:col>
      <xdr:colOff>63500</xdr:colOff>
      <xdr:row>77</xdr:row>
      <xdr:rowOff>163083</xdr:rowOff>
    </xdr:to>
    <xdr:cxnSp macro="">
      <xdr:nvCxnSpPr>
        <xdr:cNvPr id="177" name="直線コネクタ 176"/>
        <xdr:cNvCxnSpPr/>
      </xdr:nvCxnSpPr>
      <xdr:spPr>
        <a:xfrm flipV="1">
          <a:off x="3797300" y="13285050"/>
          <a:ext cx="8382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163083</xdr:rowOff>
    </xdr:from>
    <xdr:to>
      <xdr:col>19</xdr:col>
      <xdr:colOff>177800</xdr:colOff>
      <xdr:row>78</xdr:row>
      <xdr:rowOff>31279</xdr:rowOff>
    </xdr:to>
    <xdr:cxnSp macro="">
      <xdr:nvCxnSpPr>
        <xdr:cNvPr id="180" name="直線コネクタ 179"/>
        <xdr:cNvCxnSpPr/>
      </xdr:nvCxnSpPr>
      <xdr:spPr>
        <a:xfrm flipV="1">
          <a:off x="2908300" y="13364733"/>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31279</xdr:rowOff>
    </xdr:from>
    <xdr:to>
      <xdr:col>15</xdr:col>
      <xdr:colOff>50800</xdr:colOff>
      <xdr:row>78</xdr:row>
      <xdr:rowOff>56294</xdr:rowOff>
    </xdr:to>
    <xdr:cxnSp macro="">
      <xdr:nvCxnSpPr>
        <xdr:cNvPr id="183" name="直線コネクタ 182"/>
        <xdr:cNvCxnSpPr/>
      </xdr:nvCxnSpPr>
      <xdr:spPr>
        <a:xfrm flipV="1">
          <a:off x="2019300" y="13404379"/>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56294</xdr:rowOff>
    </xdr:from>
    <xdr:to>
      <xdr:col>10</xdr:col>
      <xdr:colOff>114300</xdr:colOff>
      <xdr:row>78</xdr:row>
      <xdr:rowOff>72492</xdr:rowOff>
    </xdr:to>
    <xdr:cxnSp macro="">
      <xdr:nvCxnSpPr>
        <xdr:cNvPr id="186" name="直線コネクタ 185"/>
        <xdr:cNvCxnSpPr/>
      </xdr:nvCxnSpPr>
      <xdr:spPr>
        <a:xfrm flipV="1">
          <a:off x="1130300" y="13429394"/>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32600</xdr:rowOff>
    </xdr:from>
    <xdr:to>
      <xdr:col>24</xdr:col>
      <xdr:colOff>114300</xdr:colOff>
      <xdr:row>77</xdr:row>
      <xdr:rowOff>134200</xdr:rowOff>
    </xdr:to>
    <xdr:sp macro="" textlink="">
      <xdr:nvSpPr>
        <xdr:cNvPr id="196" name="楕円 195"/>
        <xdr:cNvSpPr/>
      </xdr:nvSpPr>
      <xdr:spPr>
        <a:xfrm>
          <a:off x="4584700" y="132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55477</xdr:rowOff>
    </xdr:from>
    <xdr:ext cx="534377" cy="259045"/>
    <xdr:sp macro="" textlink="">
      <xdr:nvSpPr>
        <xdr:cNvPr id="197" name="維持補修費該当値テキスト"/>
        <xdr:cNvSpPr txBox="1"/>
      </xdr:nvSpPr>
      <xdr:spPr>
        <a:xfrm>
          <a:off x="4686300" y="1308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112283</xdr:rowOff>
    </xdr:from>
    <xdr:to>
      <xdr:col>20</xdr:col>
      <xdr:colOff>38100</xdr:colOff>
      <xdr:row>78</xdr:row>
      <xdr:rowOff>42433</xdr:rowOff>
    </xdr:to>
    <xdr:sp macro="" textlink="">
      <xdr:nvSpPr>
        <xdr:cNvPr id="198" name="楕円 197"/>
        <xdr:cNvSpPr/>
      </xdr:nvSpPr>
      <xdr:spPr>
        <a:xfrm>
          <a:off x="3746500" y="133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33560</xdr:rowOff>
    </xdr:from>
    <xdr:ext cx="469744" cy="259045"/>
    <xdr:sp macro="" textlink="">
      <xdr:nvSpPr>
        <xdr:cNvPr id="199" name="テキスト ボックス 198"/>
        <xdr:cNvSpPr txBox="1"/>
      </xdr:nvSpPr>
      <xdr:spPr>
        <a:xfrm>
          <a:off x="3562428" y="1340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151929</xdr:rowOff>
    </xdr:from>
    <xdr:to>
      <xdr:col>15</xdr:col>
      <xdr:colOff>101600</xdr:colOff>
      <xdr:row>78</xdr:row>
      <xdr:rowOff>82079</xdr:rowOff>
    </xdr:to>
    <xdr:sp macro="" textlink="">
      <xdr:nvSpPr>
        <xdr:cNvPr id="200" name="楕円 199"/>
        <xdr:cNvSpPr/>
      </xdr:nvSpPr>
      <xdr:spPr>
        <a:xfrm>
          <a:off x="2857500" y="133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73206</xdr:rowOff>
    </xdr:from>
    <xdr:ext cx="469744" cy="259045"/>
    <xdr:sp macro="" textlink="">
      <xdr:nvSpPr>
        <xdr:cNvPr id="201" name="テキスト ボックス 200"/>
        <xdr:cNvSpPr txBox="1"/>
      </xdr:nvSpPr>
      <xdr:spPr>
        <a:xfrm>
          <a:off x="2673428" y="1344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5494</xdr:rowOff>
    </xdr:from>
    <xdr:to>
      <xdr:col>10</xdr:col>
      <xdr:colOff>165100</xdr:colOff>
      <xdr:row>78</xdr:row>
      <xdr:rowOff>107094</xdr:rowOff>
    </xdr:to>
    <xdr:sp macro="" textlink="">
      <xdr:nvSpPr>
        <xdr:cNvPr id="202" name="楕円 201"/>
        <xdr:cNvSpPr/>
      </xdr:nvSpPr>
      <xdr:spPr>
        <a:xfrm>
          <a:off x="1968500" y="133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98221</xdr:rowOff>
    </xdr:from>
    <xdr:ext cx="469744" cy="259045"/>
    <xdr:sp macro="" textlink="">
      <xdr:nvSpPr>
        <xdr:cNvPr id="203" name="テキスト ボックス 202"/>
        <xdr:cNvSpPr txBox="1"/>
      </xdr:nvSpPr>
      <xdr:spPr>
        <a:xfrm>
          <a:off x="1784428" y="1347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21692</xdr:rowOff>
    </xdr:from>
    <xdr:to>
      <xdr:col>6</xdr:col>
      <xdr:colOff>38100</xdr:colOff>
      <xdr:row>78</xdr:row>
      <xdr:rowOff>123292</xdr:rowOff>
    </xdr:to>
    <xdr:sp macro="" textlink="">
      <xdr:nvSpPr>
        <xdr:cNvPr id="204" name="楕円 203"/>
        <xdr:cNvSpPr/>
      </xdr:nvSpPr>
      <xdr:spPr>
        <a:xfrm>
          <a:off x="1079500" y="13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114419</xdr:rowOff>
    </xdr:from>
    <xdr:ext cx="469744" cy="259045"/>
    <xdr:sp macro="" textlink="">
      <xdr:nvSpPr>
        <xdr:cNvPr id="205" name="テキスト ボックス 204"/>
        <xdr:cNvSpPr txBox="1"/>
      </xdr:nvSpPr>
      <xdr:spPr>
        <a:xfrm>
          <a:off x="895428" y="134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51708</xdr:rowOff>
    </xdr:from>
    <xdr:to>
      <xdr:col>24</xdr:col>
      <xdr:colOff>63500</xdr:colOff>
      <xdr:row>98</xdr:row>
      <xdr:rowOff>143720</xdr:rowOff>
    </xdr:to>
    <xdr:cxnSp macro="">
      <xdr:nvCxnSpPr>
        <xdr:cNvPr id="235" name="直線コネクタ 234"/>
        <xdr:cNvCxnSpPr/>
      </xdr:nvCxnSpPr>
      <xdr:spPr>
        <a:xfrm>
          <a:off x="3797300" y="16853808"/>
          <a:ext cx="8382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51708</xdr:rowOff>
    </xdr:from>
    <xdr:to>
      <xdr:col>19</xdr:col>
      <xdr:colOff>177800</xdr:colOff>
      <xdr:row>99</xdr:row>
      <xdr:rowOff>26200</xdr:rowOff>
    </xdr:to>
    <xdr:cxnSp macro="">
      <xdr:nvCxnSpPr>
        <xdr:cNvPr id="238" name="直線コネクタ 237"/>
        <xdr:cNvCxnSpPr/>
      </xdr:nvCxnSpPr>
      <xdr:spPr>
        <a:xfrm flipV="1">
          <a:off x="2908300" y="16853808"/>
          <a:ext cx="889000" cy="14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26200</xdr:rowOff>
    </xdr:from>
    <xdr:to>
      <xdr:col>15</xdr:col>
      <xdr:colOff>50800</xdr:colOff>
      <xdr:row>99</xdr:row>
      <xdr:rowOff>66872</xdr:rowOff>
    </xdr:to>
    <xdr:cxnSp macro="">
      <xdr:nvCxnSpPr>
        <xdr:cNvPr id="241" name="直線コネクタ 240"/>
        <xdr:cNvCxnSpPr/>
      </xdr:nvCxnSpPr>
      <xdr:spPr>
        <a:xfrm flipV="1">
          <a:off x="2019300" y="16999750"/>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66872</xdr:rowOff>
    </xdr:from>
    <xdr:to>
      <xdr:col>10</xdr:col>
      <xdr:colOff>114300</xdr:colOff>
      <xdr:row>99</xdr:row>
      <xdr:rowOff>133090</xdr:rowOff>
    </xdr:to>
    <xdr:cxnSp macro="">
      <xdr:nvCxnSpPr>
        <xdr:cNvPr id="244" name="直線コネクタ 243"/>
        <xdr:cNvCxnSpPr/>
      </xdr:nvCxnSpPr>
      <xdr:spPr>
        <a:xfrm flipV="1">
          <a:off x="1130300" y="17040422"/>
          <a:ext cx="889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92920</xdr:rowOff>
    </xdr:from>
    <xdr:to>
      <xdr:col>24</xdr:col>
      <xdr:colOff>114300</xdr:colOff>
      <xdr:row>99</xdr:row>
      <xdr:rowOff>23070</xdr:rowOff>
    </xdr:to>
    <xdr:sp macro="" textlink="">
      <xdr:nvSpPr>
        <xdr:cNvPr id="254" name="楕円 253"/>
        <xdr:cNvSpPr/>
      </xdr:nvSpPr>
      <xdr:spPr>
        <a:xfrm>
          <a:off x="4584700" y="168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71347</xdr:rowOff>
    </xdr:from>
    <xdr:ext cx="534377" cy="259045"/>
    <xdr:sp macro="" textlink="">
      <xdr:nvSpPr>
        <xdr:cNvPr id="255" name="扶助費該当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908</xdr:rowOff>
    </xdr:from>
    <xdr:to>
      <xdr:col>20</xdr:col>
      <xdr:colOff>38100</xdr:colOff>
      <xdr:row>98</xdr:row>
      <xdr:rowOff>102508</xdr:rowOff>
    </xdr:to>
    <xdr:sp macro="" textlink="">
      <xdr:nvSpPr>
        <xdr:cNvPr id="256" name="楕円 255"/>
        <xdr:cNvSpPr/>
      </xdr:nvSpPr>
      <xdr:spPr>
        <a:xfrm>
          <a:off x="3746500" y="168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93635</xdr:rowOff>
    </xdr:from>
    <xdr:ext cx="534377" cy="259045"/>
    <xdr:sp macro="" textlink="">
      <xdr:nvSpPr>
        <xdr:cNvPr id="257" name="テキスト ボックス 256"/>
        <xdr:cNvSpPr txBox="1"/>
      </xdr:nvSpPr>
      <xdr:spPr>
        <a:xfrm>
          <a:off x="3530111" y="1689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146850</xdr:rowOff>
    </xdr:from>
    <xdr:to>
      <xdr:col>15</xdr:col>
      <xdr:colOff>101600</xdr:colOff>
      <xdr:row>99</xdr:row>
      <xdr:rowOff>77000</xdr:rowOff>
    </xdr:to>
    <xdr:sp macro="" textlink="">
      <xdr:nvSpPr>
        <xdr:cNvPr id="258" name="楕円 257"/>
        <xdr:cNvSpPr/>
      </xdr:nvSpPr>
      <xdr:spPr>
        <a:xfrm>
          <a:off x="2857500" y="169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68127</xdr:rowOff>
    </xdr:from>
    <xdr:ext cx="534377" cy="259045"/>
    <xdr:sp macro="" textlink="">
      <xdr:nvSpPr>
        <xdr:cNvPr id="259" name="テキスト ボックス 258"/>
        <xdr:cNvSpPr txBox="1"/>
      </xdr:nvSpPr>
      <xdr:spPr>
        <a:xfrm>
          <a:off x="2641111" y="1704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16072</xdr:rowOff>
    </xdr:from>
    <xdr:to>
      <xdr:col>10</xdr:col>
      <xdr:colOff>165100</xdr:colOff>
      <xdr:row>99</xdr:row>
      <xdr:rowOff>117672</xdr:rowOff>
    </xdr:to>
    <xdr:sp macro="" textlink="">
      <xdr:nvSpPr>
        <xdr:cNvPr id="260" name="楕円 259"/>
        <xdr:cNvSpPr/>
      </xdr:nvSpPr>
      <xdr:spPr>
        <a:xfrm>
          <a:off x="1968500" y="1698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108799</xdr:rowOff>
    </xdr:from>
    <xdr:ext cx="534377" cy="259045"/>
    <xdr:sp macro="" textlink="">
      <xdr:nvSpPr>
        <xdr:cNvPr id="261" name="テキスト ボックス 260"/>
        <xdr:cNvSpPr txBox="1"/>
      </xdr:nvSpPr>
      <xdr:spPr>
        <a:xfrm>
          <a:off x="1752111" y="17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82290</xdr:rowOff>
    </xdr:from>
    <xdr:to>
      <xdr:col>6</xdr:col>
      <xdr:colOff>38100</xdr:colOff>
      <xdr:row>100</xdr:row>
      <xdr:rowOff>12440</xdr:rowOff>
    </xdr:to>
    <xdr:sp macro="" textlink="">
      <xdr:nvSpPr>
        <xdr:cNvPr id="262" name="楕円 261"/>
        <xdr:cNvSpPr/>
      </xdr:nvSpPr>
      <xdr:spPr>
        <a:xfrm>
          <a:off x="1079500" y="170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3567</xdr:rowOff>
    </xdr:from>
    <xdr:ext cx="534377" cy="259045"/>
    <xdr:sp macro="" textlink="">
      <xdr:nvSpPr>
        <xdr:cNvPr id="263" name="テキスト ボックス 262"/>
        <xdr:cNvSpPr txBox="1"/>
      </xdr:nvSpPr>
      <xdr:spPr>
        <a:xfrm>
          <a:off x="863111" y="171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149562</xdr:rowOff>
    </xdr:from>
    <xdr:to>
      <xdr:col>55</xdr:col>
      <xdr:colOff>0</xdr:colOff>
      <xdr:row>38</xdr:row>
      <xdr:rowOff>158739</xdr:rowOff>
    </xdr:to>
    <xdr:cxnSp macro="">
      <xdr:nvCxnSpPr>
        <xdr:cNvPr id="294" name="直線コネクタ 293"/>
        <xdr:cNvCxnSpPr/>
      </xdr:nvCxnSpPr>
      <xdr:spPr>
        <a:xfrm>
          <a:off x="9639300" y="6664662"/>
          <a:ext cx="8382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149562</xdr:rowOff>
    </xdr:from>
    <xdr:to>
      <xdr:col>50</xdr:col>
      <xdr:colOff>114300</xdr:colOff>
      <xdr:row>38</xdr:row>
      <xdr:rowOff>160891</xdr:rowOff>
    </xdr:to>
    <xdr:cxnSp macro="">
      <xdr:nvCxnSpPr>
        <xdr:cNvPr id="297" name="直線コネクタ 296"/>
        <xdr:cNvCxnSpPr/>
      </xdr:nvCxnSpPr>
      <xdr:spPr>
        <a:xfrm flipV="1">
          <a:off x="8750300" y="6664662"/>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160891</xdr:rowOff>
    </xdr:from>
    <xdr:to>
      <xdr:col>45</xdr:col>
      <xdr:colOff>177800</xdr:colOff>
      <xdr:row>39</xdr:row>
      <xdr:rowOff>4600</xdr:rowOff>
    </xdr:to>
    <xdr:cxnSp macro="">
      <xdr:nvCxnSpPr>
        <xdr:cNvPr id="300" name="直線コネクタ 299"/>
        <xdr:cNvCxnSpPr/>
      </xdr:nvCxnSpPr>
      <xdr:spPr>
        <a:xfrm flipV="1">
          <a:off x="7861300" y="6675991"/>
          <a:ext cx="889000" cy="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4600</xdr:rowOff>
    </xdr:from>
    <xdr:to>
      <xdr:col>41</xdr:col>
      <xdr:colOff>50800</xdr:colOff>
      <xdr:row>39</xdr:row>
      <xdr:rowOff>17997</xdr:rowOff>
    </xdr:to>
    <xdr:cxnSp macro="">
      <xdr:nvCxnSpPr>
        <xdr:cNvPr id="303" name="直線コネクタ 302"/>
        <xdr:cNvCxnSpPr/>
      </xdr:nvCxnSpPr>
      <xdr:spPr>
        <a:xfrm flipV="1">
          <a:off x="6972300" y="6691150"/>
          <a:ext cx="889000" cy="1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107939</xdr:rowOff>
    </xdr:from>
    <xdr:to>
      <xdr:col>55</xdr:col>
      <xdr:colOff>50800</xdr:colOff>
      <xdr:row>39</xdr:row>
      <xdr:rowOff>38089</xdr:rowOff>
    </xdr:to>
    <xdr:sp macro="" textlink="">
      <xdr:nvSpPr>
        <xdr:cNvPr id="313" name="楕円 312"/>
        <xdr:cNvSpPr/>
      </xdr:nvSpPr>
      <xdr:spPr>
        <a:xfrm>
          <a:off x="10426700" y="66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22866</xdr:rowOff>
    </xdr:from>
    <xdr:ext cx="534377" cy="259045"/>
    <xdr:sp macro="" textlink="">
      <xdr:nvSpPr>
        <xdr:cNvPr id="314" name="補助費等該当値テキスト"/>
        <xdr:cNvSpPr txBox="1"/>
      </xdr:nvSpPr>
      <xdr:spPr>
        <a:xfrm>
          <a:off x="10528300" y="653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98762</xdr:rowOff>
    </xdr:from>
    <xdr:to>
      <xdr:col>50</xdr:col>
      <xdr:colOff>165100</xdr:colOff>
      <xdr:row>39</xdr:row>
      <xdr:rowOff>28912</xdr:rowOff>
    </xdr:to>
    <xdr:sp macro="" textlink="">
      <xdr:nvSpPr>
        <xdr:cNvPr id="315" name="楕円 314"/>
        <xdr:cNvSpPr/>
      </xdr:nvSpPr>
      <xdr:spPr>
        <a:xfrm>
          <a:off x="9588500" y="66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20039</xdr:rowOff>
    </xdr:from>
    <xdr:ext cx="534377" cy="259045"/>
    <xdr:sp macro="" textlink="">
      <xdr:nvSpPr>
        <xdr:cNvPr id="316" name="テキスト ボックス 315"/>
        <xdr:cNvSpPr txBox="1"/>
      </xdr:nvSpPr>
      <xdr:spPr>
        <a:xfrm>
          <a:off x="9372111" y="67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110091</xdr:rowOff>
    </xdr:from>
    <xdr:to>
      <xdr:col>46</xdr:col>
      <xdr:colOff>38100</xdr:colOff>
      <xdr:row>39</xdr:row>
      <xdr:rowOff>40241</xdr:rowOff>
    </xdr:to>
    <xdr:sp macro="" textlink="">
      <xdr:nvSpPr>
        <xdr:cNvPr id="317" name="楕円 316"/>
        <xdr:cNvSpPr/>
      </xdr:nvSpPr>
      <xdr:spPr>
        <a:xfrm>
          <a:off x="8699500" y="66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31368</xdr:rowOff>
    </xdr:from>
    <xdr:ext cx="534377" cy="259045"/>
    <xdr:sp macro="" textlink="">
      <xdr:nvSpPr>
        <xdr:cNvPr id="318" name="テキスト ボックス 317"/>
        <xdr:cNvSpPr txBox="1"/>
      </xdr:nvSpPr>
      <xdr:spPr>
        <a:xfrm>
          <a:off x="8483111" y="671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125250</xdr:rowOff>
    </xdr:from>
    <xdr:to>
      <xdr:col>41</xdr:col>
      <xdr:colOff>101600</xdr:colOff>
      <xdr:row>39</xdr:row>
      <xdr:rowOff>55400</xdr:rowOff>
    </xdr:to>
    <xdr:sp macro="" textlink="">
      <xdr:nvSpPr>
        <xdr:cNvPr id="319" name="楕円 318"/>
        <xdr:cNvSpPr/>
      </xdr:nvSpPr>
      <xdr:spPr>
        <a:xfrm>
          <a:off x="7810500" y="66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46527</xdr:rowOff>
    </xdr:from>
    <xdr:ext cx="534377" cy="259045"/>
    <xdr:sp macro="" textlink="">
      <xdr:nvSpPr>
        <xdr:cNvPr id="320" name="テキスト ボックス 319"/>
        <xdr:cNvSpPr txBox="1"/>
      </xdr:nvSpPr>
      <xdr:spPr>
        <a:xfrm>
          <a:off x="7594111" y="6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138647</xdr:rowOff>
    </xdr:from>
    <xdr:to>
      <xdr:col>36</xdr:col>
      <xdr:colOff>165100</xdr:colOff>
      <xdr:row>39</xdr:row>
      <xdr:rowOff>68797</xdr:rowOff>
    </xdr:to>
    <xdr:sp macro="" textlink="">
      <xdr:nvSpPr>
        <xdr:cNvPr id="321" name="楕円 320"/>
        <xdr:cNvSpPr/>
      </xdr:nvSpPr>
      <xdr:spPr>
        <a:xfrm>
          <a:off x="6921500" y="66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59924</xdr:rowOff>
    </xdr:from>
    <xdr:ext cx="534377" cy="259045"/>
    <xdr:sp macro="" textlink="">
      <xdr:nvSpPr>
        <xdr:cNvPr id="322" name="テキスト ボックス 321"/>
        <xdr:cNvSpPr txBox="1"/>
      </xdr:nvSpPr>
      <xdr:spPr>
        <a:xfrm>
          <a:off x="6705111" y="674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114497</xdr:rowOff>
    </xdr:from>
    <xdr:to>
      <xdr:col>55</xdr:col>
      <xdr:colOff>0</xdr:colOff>
      <xdr:row>58</xdr:row>
      <xdr:rowOff>156047</xdr:rowOff>
    </xdr:to>
    <xdr:cxnSp macro="">
      <xdr:nvCxnSpPr>
        <xdr:cNvPr id="351" name="直線コネクタ 350"/>
        <xdr:cNvCxnSpPr/>
      </xdr:nvCxnSpPr>
      <xdr:spPr>
        <a:xfrm flipV="1">
          <a:off x="9639300" y="10058597"/>
          <a:ext cx="838200" cy="4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156047</xdr:rowOff>
    </xdr:from>
    <xdr:to>
      <xdr:col>50</xdr:col>
      <xdr:colOff>114300</xdr:colOff>
      <xdr:row>59</xdr:row>
      <xdr:rowOff>21693</xdr:rowOff>
    </xdr:to>
    <xdr:cxnSp macro="">
      <xdr:nvCxnSpPr>
        <xdr:cNvPr id="354" name="直線コネクタ 353"/>
        <xdr:cNvCxnSpPr/>
      </xdr:nvCxnSpPr>
      <xdr:spPr>
        <a:xfrm flipV="1">
          <a:off x="8750300" y="10100147"/>
          <a:ext cx="889000" cy="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110944</xdr:rowOff>
    </xdr:from>
    <xdr:to>
      <xdr:col>45</xdr:col>
      <xdr:colOff>177800</xdr:colOff>
      <xdr:row>59</xdr:row>
      <xdr:rowOff>21693</xdr:rowOff>
    </xdr:to>
    <xdr:cxnSp macro="">
      <xdr:nvCxnSpPr>
        <xdr:cNvPr id="357" name="直線コネクタ 356"/>
        <xdr:cNvCxnSpPr/>
      </xdr:nvCxnSpPr>
      <xdr:spPr>
        <a:xfrm>
          <a:off x="7861300" y="10055044"/>
          <a:ext cx="889000" cy="8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110944</xdr:rowOff>
    </xdr:from>
    <xdr:to>
      <xdr:col>41</xdr:col>
      <xdr:colOff>50800</xdr:colOff>
      <xdr:row>58</xdr:row>
      <xdr:rowOff>154601</xdr:rowOff>
    </xdr:to>
    <xdr:cxnSp macro="">
      <xdr:nvCxnSpPr>
        <xdr:cNvPr id="360" name="直線コネクタ 359"/>
        <xdr:cNvCxnSpPr/>
      </xdr:nvCxnSpPr>
      <xdr:spPr>
        <a:xfrm flipV="1">
          <a:off x="6972300" y="10055044"/>
          <a:ext cx="889000" cy="4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63697</xdr:rowOff>
    </xdr:from>
    <xdr:to>
      <xdr:col>55</xdr:col>
      <xdr:colOff>50800</xdr:colOff>
      <xdr:row>58</xdr:row>
      <xdr:rowOff>165297</xdr:rowOff>
    </xdr:to>
    <xdr:sp macro="" textlink="">
      <xdr:nvSpPr>
        <xdr:cNvPr id="370" name="楕円 369"/>
        <xdr:cNvSpPr/>
      </xdr:nvSpPr>
      <xdr:spPr>
        <a:xfrm>
          <a:off x="10426700" y="100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150074</xdr:rowOff>
    </xdr:from>
    <xdr:ext cx="534377" cy="259045"/>
    <xdr:sp macro="" textlink="">
      <xdr:nvSpPr>
        <xdr:cNvPr id="371" name="普通建設事業費該当値テキスト"/>
        <xdr:cNvSpPr txBox="1"/>
      </xdr:nvSpPr>
      <xdr:spPr>
        <a:xfrm>
          <a:off x="10528300" y="99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105247</xdr:rowOff>
    </xdr:from>
    <xdr:to>
      <xdr:col>50</xdr:col>
      <xdr:colOff>165100</xdr:colOff>
      <xdr:row>59</xdr:row>
      <xdr:rowOff>35397</xdr:rowOff>
    </xdr:to>
    <xdr:sp macro="" textlink="">
      <xdr:nvSpPr>
        <xdr:cNvPr id="372" name="楕円 371"/>
        <xdr:cNvSpPr/>
      </xdr:nvSpPr>
      <xdr:spPr>
        <a:xfrm>
          <a:off x="9588500" y="100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26524</xdr:rowOff>
    </xdr:from>
    <xdr:ext cx="534377" cy="259045"/>
    <xdr:sp macro="" textlink="">
      <xdr:nvSpPr>
        <xdr:cNvPr id="373" name="テキスト ボックス 372"/>
        <xdr:cNvSpPr txBox="1"/>
      </xdr:nvSpPr>
      <xdr:spPr>
        <a:xfrm>
          <a:off x="9372111" y="101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142343</xdr:rowOff>
    </xdr:from>
    <xdr:to>
      <xdr:col>46</xdr:col>
      <xdr:colOff>38100</xdr:colOff>
      <xdr:row>59</xdr:row>
      <xdr:rowOff>72493</xdr:rowOff>
    </xdr:to>
    <xdr:sp macro="" textlink="">
      <xdr:nvSpPr>
        <xdr:cNvPr id="374" name="楕円 373"/>
        <xdr:cNvSpPr/>
      </xdr:nvSpPr>
      <xdr:spPr>
        <a:xfrm>
          <a:off x="8699500" y="100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63620</xdr:rowOff>
    </xdr:from>
    <xdr:ext cx="534377" cy="259045"/>
    <xdr:sp macro="" textlink="">
      <xdr:nvSpPr>
        <xdr:cNvPr id="375" name="テキスト ボックス 374"/>
        <xdr:cNvSpPr txBox="1"/>
      </xdr:nvSpPr>
      <xdr:spPr>
        <a:xfrm>
          <a:off x="8483111" y="1017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60144</xdr:rowOff>
    </xdr:from>
    <xdr:to>
      <xdr:col>41</xdr:col>
      <xdr:colOff>101600</xdr:colOff>
      <xdr:row>58</xdr:row>
      <xdr:rowOff>161744</xdr:rowOff>
    </xdr:to>
    <xdr:sp macro="" textlink="">
      <xdr:nvSpPr>
        <xdr:cNvPr id="376" name="楕円 375"/>
        <xdr:cNvSpPr/>
      </xdr:nvSpPr>
      <xdr:spPr>
        <a:xfrm>
          <a:off x="7810500" y="100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152871</xdr:rowOff>
    </xdr:from>
    <xdr:ext cx="534377" cy="259045"/>
    <xdr:sp macro="" textlink="">
      <xdr:nvSpPr>
        <xdr:cNvPr id="377" name="テキスト ボックス 376"/>
        <xdr:cNvSpPr txBox="1"/>
      </xdr:nvSpPr>
      <xdr:spPr>
        <a:xfrm>
          <a:off x="7594111" y="1009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103801</xdr:rowOff>
    </xdr:from>
    <xdr:to>
      <xdr:col>36</xdr:col>
      <xdr:colOff>165100</xdr:colOff>
      <xdr:row>59</xdr:row>
      <xdr:rowOff>33951</xdr:rowOff>
    </xdr:to>
    <xdr:sp macro="" textlink="">
      <xdr:nvSpPr>
        <xdr:cNvPr id="378" name="楕円 377"/>
        <xdr:cNvSpPr/>
      </xdr:nvSpPr>
      <xdr:spPr>
        <a:xfrm>
          <a:off x="6921500" y="100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25078</xdr:rowOff>
    </xdr:from>
    <xdr:ext cx="534377" cy="259045"/>
    <xdr:sp macro="" textlink="">
      <xdr:nvSpPr>
        <xdr:cNvPr id="379" name="テキスト ボックス 378"/>
        <xdr:cNvSpPr txBox="1"/>
      </xdr:nvSpPr>
      <xdr:spPr>
        <a:xfrm>
          <a:off x="6705111" y="1014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116935</xdr:rowOff>
    </xdr:from>
    <xdr:to>
      <xdr:col>55</xdr:col>
      <xdr:colOff>0</xdr:colOff>
      <xdr:row>78</xdr:row>
      <xdr:rowOff>139167</xdr:rowOff>
    </xdr:to>
    <xdr:cxnSp macro="">
      <xdr:nvCxnSpPr>
        <xdr:cNvPr id="408" name="直線コネクタ 407"/>
        <xdr:cNvCxnSpPr/>
      </xdr:nvCxnSpPr>
      <xdr:spPr>
        <a:xfrm flipV="1">
          <a:off x="9639300" y="13490035"/>
          <a:ext cx="8382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139167</xdr:rowOff>
    </xdr:from>
    <xdr:to>
      <xdr:col>50</xdr:col>
      <xdr:colOff>114300</xdr:colOff>
      <xdr:row>79</xdr:row>
      <xdr:rowOff>29187</xdr:rowOff>
    </xdr:to>
    <xdr:cxnSp macro="">
      <xdr:nvCxnSpPr>
        <xdr:cNvPr id="411" name="直線コネクタ 410"/>
        <xdr:cNvCxnSpPr/>
      </xdr:nvCxnSpPr>
      <xdr:spPr>
        <a:xfrm flipV="1">
          <a:off x="8750300" y="13512267"/>
          <a:ext cx="889000" cy="6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60037</xdr:rowOff>
    </xdr:from>
    <xdr:to>
      <xdr:col>45</xdr:col>
      <xdr:colOff>177800</xdr:colOff>
      <xdr:row>79</xdr:row>
      <xdr:rowOff>29187</xdr:rowOff>
    </xdr:to>
    <xdr:cxnSp macro="">
      <xdr:nvCxnSpPr>
        <xdr:cNvPr id="414" name="直線コネクタ 413"/>
        <xdr:cNvCxnSpPr/>
      </xdr:nvCxnSpPr>
      <xdr:spPr>
        <a:xfrm>
          <a:off x="7861300" y="13433137"/>
          <a:ext cx="889000" cy="1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66135</xdr:rowOff>
    </xdr:from>
    <xdr:to>
      <xdr:col>55</xdr:col>
      <xdr:colOff>50800</xdr:colOff>
      <xdr:row>78</xdr:row>
      <xdr:rowOff>167735</xdr:rowOff>
    </xdr:to>
    <xdr:sp macro="" textlink="">
      <xdr:nvSpPr>
        <xdr:cNvPr id="424" name="楕円 423"/>
        <xdr:cNvSpPr/>
      </xdr:nvSpPr>
      <xdr:spPr>
        <a:xfrm>
          <a:off x="10426700" y="1343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154671</xdr:rowOff>
    </xdr:from>
    <xdr:ext cx="534377" cy="259045"/>
    <xdr:sp macro="" textlink="">
      <xdr:nvSpPr>
        <xdr:cNvPr id="425" name="普通建設事業費 （ うち新規整備　）該当値テキスト"/>
        <xdr:cNvSpPr txBox="1"/>
      </xdr:nvSpPr>
      <xdr:spPr>
        <a:xfrm>
          <a:off x="10528300" y="1335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88367</xdr:rowOff>
    </xdr:from>
    <xdr:to>
      <xdr:col>50</xdr:col>
      <xdr:colOff>165100</xdr:colOff>
      <xdr:row>79</xdr:row>
      <xdr:rowOff>18517</xdr:rowOff>
    </xdr:to>
    <xdr:sp macro="" textlink="">
      <xdr:nvSpPr>
        <xdr:cNvPr id="426" name="楕円 425"/>
        <xdr:cNvSpPr/>
      </xdr:nvSpPr>
      <xdr:spPr>
        <a:xfrm>
          <a:off x="9588500" y="134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9644</xdr:rowOff>
    </xdr:from>
    <xdr:ext cx="534377" cy="259045"/>
    <xdr:sp macro="" textlink="">
      <xdr:nvSpPr>
        <xdr:cNvPr id="427" name="テキスト ボックス 426"/>
        <xdr:cNvSpPr txBox="1"/>
      </xdr:nvSpPr>
      <xdr:spPr>
        <a:xfrm>
          <a:off x="9372111" y="1355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149837</xdr:rowOff>
    </xdr:from>
    <xdr:to>
      <xdr:col>46</xdr:col>
      <xdr:colOff>38100</xdr:colOff>
      <xdr:row>79</xdr:row>
      <xdr:rowOff>79987</xdr:rowOff>
    </xdr:to>
    <xdr:sp macro="" textlink="">
      <xdr:nvSpPr>
        <xdr:cNvPr id="428" name="楕円 427"/>
        <xdr:cNvSpPr/>
      </xdr:nvSpPr>
      <xdr:spPr>
        <a:xfrm>
          <a:off x="8699500" y="135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71114</xdr:rowOff>
    </xdr:from>
    <xdr:ext cx="469744" cy="259045"/>
    <xdr:sp macro="" textlink="">
      <xdr:nvSpPr>
        <xdr:cNvPr id="429" name="テキスト ボックス 428"/>
        <xdr:cNvSpPr txBox="1"/>
      </xdr:nvSpPr>
      <xdr:spPr>
        <a:xfrm>
          <a:off x="8515428" y="1361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9237</xdr:rowOff>
    </xdr:from>
    <xdr:to>
      <xdr:col>41</xdr:col>
      <xdr:colOff>101600</xdr:colOff>
      <xdr:row>78</xdr:row>
      <xdr:rowOff>110837</xdr:rowOff>
    </xdr:to>
    <xdr:sp macro="" textlink="">
      <xdr:nvSpPr>
        <xdr:cNvPr id="430" name="楕円 429"/>
        <xdr:cNvSpPr/>
      </xdr:nvSpPr>
      <xdr:spPr>
        <a:xfrm>
          <a:off x="7810500" y="1338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101964</xdr:rowOff>
    </xdr:from>
    <xdr:ext cx="534377" cy="259045"/>
    <xdr:sp macro="" textlink="">
      <xdr:nvSpPr>
        <xdr:cNvPr id="431" name="テキスト ボックス 430"/>
        <xdr:cNvSpPr txBox="1"/>
      </xdr:nvSpPr>
      <xdr:spPr>
        <a:xfrm>
          <a:off x="7594111" y="1347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41081</xdr:rowOff>
    </xdr:from>
    <xdr:to>
      <xdr:col>55</xdr:col>
      <xdr:colOff>0</xdr:colOff>
      <xdr:row>98</xdr:row>
      <xdr:rowOff>25400</xdr:rowOff>
    </xdr:to>
    <xdr:cxnSp macro="">
      <xdr:nvCxnSpPr>
        <xdr:cNvPr id="456" name="直線コネクタ 455"/>
        <xdr:cNvCxnSpPr/>
      </xdr:nvCxnSpPr>
      <xdr:spPr>
        <a:xfrm flipV="1">
          <a:off x="9639300" y="16671731"/>
          <a:ext cx="838200" cy="15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151473</xdr:rowOff>
    </xdr:from>
    <xdr:to>
      <xdr:col>50</xdr:col>
      <xdr:colOff>114300</xdr:colOff>
      <xdr:row>98</xdr:row>
      <xdr:rowOff>25400</xdr:rowOff>
    </xdr:to>
    <xdr:cxnSp macro="">
      <xdr:nvCxnSpPr>
        <xdr:cNvPr id="459" name="直線コネクタ 458"/>
        <xdr:cNvCxnSpPr/>
      </xdr:nvCxnSpPr>
      <xdr:spPr>
        <a:xfrm>
          <a:off x="8750300" y="16782123"/>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115777</xdr:rowOff>
    </xdr:from>
    <xdr:to>
      <xdr:col>45</xdr:col>
      <xdr:colOff>177800</xdr:colOff>
      <xdr:row>97</xdr:row>
      <xdr:rowOff>151473</xdr:rowOff>
    </xdr:to>
    <xdr:cxnSp macro="">
      <xdr:nvCxnSpPr>
        <xdr:cNvPr id="462" name="直線コネクタ 461"/>
        <xdr:cNvCxnSpPr/>
      </xdr:nvCxnSpPr>
      <xdr:spPr>
        <a:xfrm>
          <a:off x="7861300" y="16746427"/>
          <a:ext cx="889000" cy="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161731</xdr:rowOff>
    </xdr:from>
    <xdr:to>
      <xdr:col>55</xdr:col>
      <xdr:colOff>50800</xdr:colOff>
      <xdr:row>97</xdr:row>
      <xdr:rowOff>91881</xdr:rowOff>
    </xdr:to>
    <xdr:sp macro="" textlink="">
      <xdr:nvSpPr>
        <xdr:cNvPr id="472" name="楕円 471"/>
        <xdr:cNvSpPr/>
      </xdr:nvSpPr>
      <xdr:spPr>
        <a:xfrm>
          <a:off x="10426700" y="166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76658</xdr:rowOff>
    </xdr:from>
    <xdr:ext cx="534377" cy="259045"/>
    <xdr:sp macro="" textlink="">
      <xdr:nvSpPr>
        <xdr:cNvPr id="473" name="普通建設事業費 （ うち更新整備　）該当値テキスト"/>
        <xdr:cNvSpPr txBox="1"/>
      </xdr:nvSpPr>
      <xdr:spPr>
        <a:xfrm>
          <a:off x="10528300" y="1653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146050</xdr:rowOff>
    </xdr:from>
    <xdr:to>
      <xdr:col>50</xdr:col>
      <xdr:colOff>165100</xdr:colOff>
      <xdr:row>98</xdr:row>
      <xdr:rowOff>76200</xdr:rowOff>
    </xdr:to>
    <xdr:sp macro="" textlink="">
      <xdr:nvSpPr>
        <xdr:cNvPr id="474" name="楕円 473"/>
        <xdr:cNvSpPr/>
      </xdr:nvSpPr>
      <xdr:spPr>
        <a:xfrm>
          <a:off x="9588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98</xdr:row>
      <xdr:rowOff>67327</xdr:rowOff>
    </xdr:from>
    <xdr:ext cx="249299" cy="259045"/>
    <xdr:sp macro="" textlink="">
      <xdr:nvSpPr>
        <xdr:cNvPr id="475" name="テキスト ボックス 474"/>
        <xdr:cNvSpPr txBox="1"/>
      </xdr:nvSpPr>
      <xdr:spPr>
        <a:xfrm>
          <a:off x="9514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100673</xdr:rowOff>
    </xdr:from>
    <xdr:to>
      <xdr:col>46</xdr:col>
      <xdr:colOff>38100</xdr:colOff>
      <xdr:row>98</xdr:row>
      <xdr:rowOff>30823</xdr:rowOff>
    </xdr:to>
    <xdr:sp macro="" textlink="">
      <xdr:nvSpPr>
        <xdr:cNvPr id="476" name="楕円 475"/>
        <xdr:cNvSpPr/>
      </xdr:nvSpPr>
      <xdr:spPr>
        <a:xfrm>
          <a:off x="8699500" y="167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21950</xdr:rowOff>
    </xdr:from>
    <xdr:ext cx="469744" cy="259045"/>
    <xdr:sp macro="" textlink="">
      <xdr:nvSpPr>
        <xdr:cNvPr id="477" name="テキスト ボックス 476"/>
        <xdr:cNvSpPr txBox="1"/>
      </xdr:nvSpPr>
      <xdr:spPr>
        <a:xfrm>
          <a:off x="8515428" y="1682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64977</xdr:rowOff>
    </xdr:from>
    <xdr:to>
      <xdr:col>41</xdr:col>
      <xdr:colOff>101600</xdr:colOff>
      <xdr:row>97</xdr:row>
      <xdr:rowOff>166577</xdr:rowOff>
    </xdr:to>
    <xdr:sp macro="" textlink="">
      <xdr:nvSpPr>
        <xdr:cNvPr id="478" name="楕円 477"/>
        <xdr:cNvSpPr/>
      </xdr:nvSpPr>
      <xdr:spPr>
        <a:xfrm>
          <a:off x="7810500" y="166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157704</xdr:rowOff>
    </xdr:from>
    <xdr:ext cx="534377" cy="259045"/>
    <xdr:sp macro="" textlink="">
      <xdr:nvSpPr>
        <xdr:cNvPr id="479" name="テキスト ボックス 478"/>
        <xdr:cNvSpPr txBox="1"/>
      </xdr:nvSpPr>
      <xdr:spPr>
        <a:xfrm>
          <a:off x="7594111" y="1678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8" name="直線コネクタ 50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4" name="直線コネクタ 51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7" name="直線コネクタ 51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4" name="テキスト ボックス 53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6" name="テキスト ボックス 53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90894</xdr:rowOff>
    </xdr:from>
    <xdr:to>
      <xdr:col>85</xdr:col>
      <xdr:colOff>127000</xdr:colOff>
      <xdr:row>77</xdr:row>
      <xdr:rowOff>93103</xdr:rowOff>
    </xdr:to>
    <xdr:cxnSp macro="">
      <xdr:nvCxnSpPr>
        <xdr:cNvPr id="612" name="直線コネクタ 611"/>
        <xdr:cNvCxnSpPr/>
      </xdr:nvCxnSpPr>
      <xdr:spPr>
        <a:xfrm flipV="1">
          <a:off x="15481300" y="13292544"/>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86871</xdr:rowOff>
    </xdr:from>
    <xdr:to>
      <xdr:col>81</xdr:col>
      <xdr:colOff>50800</xdr:colOff>
      <xdr:row>77</xdr:row>
      <xdr:rowOff>93103</xdr:rowOff>
    </xdr:to>
    <xdr:cxnSp macro="">
      <xdr:nvCxnSpPr>
        <xdr:cNvPr id="615" name="直線コネクタ 614"/>
        <xdr:cNvCxnSpPr/>
      </xdr:nvCxnSpPr>
      <xdr:spPr>
        <a:xfrm>
          <a:off x="14592300" y="13288521"/>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78755</xdr:rowOff>
    </xdr:from>
    <xdr:to>
      <xdr:col>76</xdr:col>
      <xdr:colOff>114300</xdr:colOff>
      <xdr:row>77</xdr:row>
      <xdr:rowOff>86871</xdr:rowOff>
    </xdr:to>
    <xdr:cxnSp macro="">
      <xdr:nvCxnSpPr>
        <xdr:cNvPr id="618" name="直線コネクタ 617"/>
        <xdr:cNvCxnSpPr/>
      </xdr:nvCxnSpPr>
      <xdr:spPr>
        <a:xfrm>
          <a:off x="13703300" y="13280405"/>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74237</xdr:rowOff>
    </xdr:from>
    <xdr:to>
      <xdr:col>71</xdr:col>
      <xdr:colOff>177800</xdr:colOff>
      <xdr:row>77</xdr:row>
      <xdr:rowOff>78755</xdr:rowOff>
    </xdr:to>
    <xdr:cxnSp macro="">
      <xdr:nvCxnSpPr>
        <xdr:cNvPr id="621" name="直線コネクタ 620"/>
        <xdr:cNvCxnSpPr/>
      </xdr:nvCxnSpPr>
      <xdr:spPr>
        <a:xfrm>
          <a:off x="12814300" y="13275887"/>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40094</xdr:rowOff>
    </xdr:from>
    <xdr:to>
      <xdr:col>85</xdr:col>
      <xdr:colOff>177800</xdr:colOff>
      <xdr:row>77</xdr:row>
      <xdr:rowOff>141694</xdr:rowOff>
    </xdr:to>
    <xdr:sp macro="" textlink="">
      <xdr:nvSpPr>
        <xdr:cNvPr id="631" name="楕円 630"/>
        <xdr:cNvSpPr/>
      </xdr:nvSpPr>
      <xdr:spPr>
        <a:xfrm>
          <a:off x="16268700" y="13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18521</xdr:rowOff>
    </xdr:from>
    <xdr:ext cx="534377" cy="259045"/>
    <xdr:sp macro="" textlink="">
      <xdr:nvSpPr>
        <xdr:cNvPr id="632" name="公債費該当値テキスト"/>
        <xdr:cNvSpPr txBox="1"/>
      </xdr:nvSpPr>
      <xdr:spPr>
        <a:xfrm>
          <a:off x="16370300" y="132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42303</xdr:rowOff>
    </xdr:from>
    <xdr:to>
      <xdr:col>81</xdr:col>
      <xdr:colOff>101600</xdr:colOff>
      <xdr:row>77</xdr:row>
      <xdr:rowOff>143903</xdr:rowOff>
    </xdr:to>
    <xdr:sp macro="" textlink="">
      <xdr:nvSpPr>
        <xdr:cNvPr id="633" name="楕円 632"/>
        <xdr:cNvSpPr/>
      </xdr:nvSpPr>
      <xdr:spPr>
        <a:xfrm>
          <a:off x="15430500" y="132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135030</xdr:rowOff>
    </xdr:from>
    <xdr:ext cx="534377" cy="259045"/>
    <xdr:sp macro="" textlink="">
      <xdr:nvSpPr>
        <xdr:cNvPr id="634" name="テキスト ボックス 633"/>
        <xdr:cNvSpPr txBox="1"/>
      </xdr:nvSpPr>
      <xdr:spPr>
        <a:xfrm>
          <a:off x="15214111" y="133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36071</xdr:rowOff>
    </xdr:from>
    <xdr:to>
      <xdr:col>76</xdr:col>
      <xdr:colOff>165100</xdr:colOff>
      <xdr:row>77</xdr:row>
      <xdr:rowOff>137671</xdr:rowOff>
    </xdr:to>
    <xdr:sp macro="" textlink="">
      <xdr:nvSpPr>
        <xdr:cNvPr id="635" name="楕円 634"/>
        <xdr:cNvSpPr/>
      </xdr:nvSpPr>
      <xdr:spPr>
        <a:xfrm>
          <a:off x="14541500" y="1323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128798</xdr:rowOff>
    </xdr:from>
    <xdr:ext cx="534377" cy="259045"/>
    <xdr:sp macro="" textlink="">
      <xdr:nvSpPr>
        <xdr:cNvPr id="636" name="テキスト ボックス 635"/>
        <xdr:cNvSpPr txBox="1"/>
      </xdr:nvSpPr>
      <xdr:spPr>
        <a:xfrm>
          <a:off x="14325111" y="1333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27955</xdr:rowOff>
    </xdr:from>
    <xdr:to>
      <xdr:col>72</xdr:col>
      <xdr:colOff>38100</xdr:colOff>
      <xdr:row>77</xdr:row>
      <xdr:rowOff>129555</xdr:rowOff>
    </xdr:to>
    <xdr:sp macro="" textlink="">
      <xdr:nvSpPr>
        <xdr:cNvPr id="637" name="楕円 636"/>
        <xdr:cNvSpPr/>
      </xdr:nvSpPr>
      <xdr:spPr>
        <a:xfrm>
          <a:off x="13652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120682</xdr:rowOff>
    </xdr:from>
    <xdr:ext cx="534377" cy="259045"/>
    <xdr:sp macro="" textlink="">
      <xdr:nvSpPr>
        <xdr:cNvPr id="638" name="テキスト ボックス 637"/>
        <xdr:cNvSpPr txBox="1"/>
      </xdr:nvSpPr>
      <xdr:spPr>
        <a:xfrm>
          <a:off x="13436111" y="1332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23437</xdr:rowOff>
    </xdr:from>
    <xdr:to>
      <xdr:col>67</xdr:col>
      <xdr:colOff>101600</xdr:colOff>
      <xdr:row>77</xdr:row>
      <xdr:rowOff>125037</xdr:rowOff>
    </xdr:to>
    <xdr:sp macro="" textlink="">
      <xdr:nvSpPr>
        <xdr:cNvPr id="639" name="楕円 638"/>
        <xdr:cNvSpPr/>
      </xdr:nvSpPr>
      <xdr:spPr>
        <a:xfrm>
          <a:off x="12763500" y="132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116164</xdr:rowOff>
    </xdr:from>
    <xdr:ext cx="534377" cy="259045"/>
    <xdr:sp macro="" textlink="">
      <xdr:nvSpPr>
        <xdr:cNvPr id="640" name="テキスト ボックス 639"/>
        <xdr:cNvSpPr txBox="1"/>
      </xdr:nvSpPr>
      <xdr:spPr>
        <a:xfrm>
          <a:off x="12547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43731</xdr:rowOff>
    </xdr:from>
    <xdr:to>
      <xdr:col>85</xdr:col>
      <xdr:colOff>127000</xdr:colOff>
      <xdr:row>99</xdr:row>
      <xdr:rowOff>43890</xdr:rowOff>
    </xdr:to>
    <xdr:cxnSp macro="">
      <xdr:nvCxnSpPr>
        <xdr:cNvPr id="669" name="直線コネクタ 668"/>
        <xdr:cNvCxnSpPr/>
      </xdr:nvCxnSpPr>
      <xdr:spPr>
        <a:xfrm>
          <a:off x="15481300" y="17017281"/>
          <a:ext cx="8382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43652</xdr:rowOff>
    </xdr:from>
    <xdr:to>
      <xdr:col>81</xdr:col>
      <xdr:colOff>50800</xdr:colOff>
      <xdr:row>99</xdr:row>
      <xdr:rowOff>43731</xdr:rowOff>
    </xdr:to>
    <xdr:cxnSp macro="">
      <xdr:nvCxnSpPr>
        <xdr:cNvPr id="672" name="直線コネクタ 671"/>
        <xdr:cNvCxnSpPr/>
      </xdr:nvCxnSpPr>
      <xdr:spPr>
        <a:xfrm>
          <a:off x="14592300" y="17017202"/>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43579</xdr:rowOff>
    </xdr:from>
    <xdr:to>
      <xdr:col>76</xdr:col>
      <xdr:colOff>114300</xdr:colOff>
      <xdr:row>99</xdr:row>
      <xdr:rowOff>43652</xdr:rowOff>
    </xdr:to>
    <xdr:cxnSp macro="">
      <xdr:nvCxnSpPr>
        <xdr:cNvPr id="675" name="直線コネクタ 674"/>
        <xdr:cNvCxnSpPr/>
      </xdr:nvCxnSpPr>
      <xdr:spPr>
        <a:xfrm>
          <a:off x="13703300" y="17017129"/>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43579</xdr:rowOff>
    </xdr:from>
    <xdr:to>
      <xdr:col>71</xdr:col>
      <xdr:colOff>177800</xdr:colOff>
      <xdr:row>99</xdr:row>
      <xdr:rowOff>44084</xdr:rowOff>
    </xdr:to>
    <xdr:cxnSp macro="">
      <xdr:nvCxnSpPr>
        <xdr:cNvPr id="678" name="直線コネクタ 677"/>
        <xdr:cNvCxnSpPr/>
      </xdr:nvCxnSpPr>
      <xdr:spPr>
        <a:xfrm flipV="1">
          <a:off x="12814300" y="17017129"/>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164540</xdr:rowOff>
    </xdr:from>
    <xdr:to>
      <xdr:col>85</xdr:col>
      <xdr:colOff>177800</xdr:colOff>
      <xdr:row>99</xdr:row>
      <xdr:rowOff>94690</xdr:rowOff>
    </xdr:to>
    <xdr:sp macro="" textlink="">
      <xdr:nvSpPr>
        <xdr:cNvPr id="688" name="楕円 687"/>
        <xdr:cNvSpPr/>
      </xdr:nvSpPr>
      <xdr:spPr>
        <a:xfrm>
          <a:off x="16268700" y="169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79467</xdr:rowOff>
    </xdr:from>
    <xdr:ext cx="378565" cy="259045"/>
    <xdr:sp macro="" textlink="">
      <xdr:nvSpPr>
        <xdr:cNvPr id="689" name="積立金該当値テキスト"/>
        <xdr:cNvSpPr txBox="1"/>
      </xdr:nvSpPr>
      <xdr:spPr>
        <a:xfrm>
          <a:off x="16370300" y="1688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164381</xdr:rowOff>
    </xdr:from>
    <xdr:to>
      <xdr:col>81</xdr:col>
      <xdr:colOff>101600</xdr:colOff>
      <xdr:row>99</xdr:row>
      <xdr:rowOff>94531</xdr:rowOff>
    </xdr:to>
    <xdr:sp macro="" textlink="">
      <xdr:nvSpPr>
        <xdr:cNvPr id="690" name="楕円 689"/>
        <xdr:cNvSpPr/>
      </xdr:nvSpPr>
      <xdr:spPr>
        <a:xfrm>
          <a:off x="15430500" y="1696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85658</xdr:rowOff>
    </xdr:from>
    <xdr:ext cx="378565" cy="259045"/>
    <xdr:sp macro="" textlink="">
      <xdr:nvSpPr>
        <xdr:cNvPr id="691" name="テキスト ボックス 690"/>
        <xdr:cNvSpPr txBox="1"/>
      </xdr:nvSpPr>
      <xdr:spPr>
        <a:xfrm>
          <a:off x="15292017" y="17059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164302</xdr:rowOff>
    </xdr:from>
    <xdr:to>
      <xdr:col>76</xdr:col>
      <xdr:colOff>165100</xdr:colOff>
      <xdr:row>99</xdr:row>
      <xdr:rowOff>94452</xdr:rowOff>
    </xdr:to>
    <xdr:sp macro="" textlink="">
      <xdr:nvSpPr>
        <xdr:cNvPr id="692" name="楕円 691"/>
        <xdr:cNvSpPr/>
      </xdr:nvSpPr>
      <xdr:spPr>
        <a:xfrm>
          <a:off x="14541500" y="169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85579</xdr:rowOff>
    </xdr:from>
    <xdr:ext cx="378565" cy="259045"/>
    <xdr:sp macro="" textlink="">
      <xdr:nvSpPr>
        <xdr:cNvPr id="693" name="テキスト ボックス 692"/>
        <xdr:cNvSpPr txBox="1"/>
      </xdr:nvSpPr>
      <xdr:spPr>
        <a:xfrm>
          <a:off x="14403017" y="17059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164229</xdr:rowOff>
    </xdr:from>
    <xdr:to>
      <xdr:col>72</xdr:col>
      <xdr:colOff>38100</xdr:colOff>
      <xdr:row>99</xdr:row>
      <xdr:rowOff>94379</xdr:rowOff>
    </xdr:to>
    <xdr:sp macro="" textlink="">
      <xdr:nvSpPr>
        <xdr:cNvPr id="694" name="楕円 693"/>
        <xdr:cNvSpPr/>
      </xdr:nvSpPr>
      <xdr:spPr>
        <a:xfrm>
          <a:off x="13652500" y="1696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85506</xdr:rowOff>
    </xdr:from>
    <xdr:ext cx="378565" cy="259045"/>
    <xdr:sp macro="" textlink="">
      <xdr:nvSpPr>
        <xdr:cNvPr id="695" name="テキスト ボックス 694"/>
        <xdr:cNvSpPr txBox="1"/>
      </xdr:nvSpPr>
      <xdr:spPr>
        <a:xfrm>
          <a:off x="13514017" y="1705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164734</xdr:rowOff>
    </xdr:from>
    <xdr:to>
      <xdr:col>67</xdr:col>
      <xdr:colOff>101600</xdr:colOff>
      <xdr:row>99</xdr:row>
      <xdr:rowOff>94884</xdr:rowOff>
    </xdr:to>
    <xdr:sp macro="" textlink="">
      <xdr:nvSpPr>
        <xdr:cNvPr id="696" name="楕円 695"/>
        <xdr:cNvSpPr/>
      </xdr:nvSpPr>
      <xdr:spPr>
        <a:xfrm>
          <a:off x="12763500" y="169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86011</xdr:rowOff>
    </xdr:from>
    <xdr:ext cx="378565" cy="259045"/>
    <xdr:sp macro="" textlink="">
      <xdr:nvSpPr>
        <xdr:cNvPr id="697" name="テキスト ボックス 696"/>
        <xdr:cNvSpPr txBox="1"/>
      </xdr:nvSpPr>
      <xdr:spPr>
        <a:xfrm>
          <a:off x="12625017" y="17059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68974</xdr:rowOff>
    </xdr:from>
    <xdr:to>
      <xdr:col>116</xdr:col>
      <xdr:colOff>63500</xdr:colOff>
      <xdr:row>77</xdr:row>
      <xdr:rowOff>122034</xdr:rowOff>
    </xdr:to>
    <xdr:cxnSp macro="">
      <xdr:nvCxnSpPr>
        <xdr:cNvPr id="837" name="直線コネクタ 836"/>
        <xdr:cNvCxnSpPr/>
      </xdr:nvCxnSpPr>
      <xdr:spPr>
        <a:xfrm flipV="1">
          <a:off x="21323300" y="13270624"/>
          <a:ext cx="838200" cy="5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109855</xdr:rowOff>
    </xdr:from>
    <xdr:to>
      <xdr:col>111</xdr:col>
      <xdr:colOff>177800</xdr:colOff>
      <xdr:row>77</xdr:row>
      <xdr:rowOff>122034</xdr:rowOff>
    </xdr:to>
    <xdr:cxnSp macro="">
      <xdr:nvCxnSpPr>
        <xdr:cNvPr id="840" name="直線コネクタ 839"/>
        <xdr:cNvCxnSpPr/>
      </xdr:nvCxnSpPr>
      <xdr:spPr>
        <a:xfrm>
          <a:off x="20434300" y="13311505"/>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109855</xdr:rowOff>
    </xdr:from>
    <xdr:to>
      <xdr:col>107</xdr:col>
      <xdr:colOff>50800</xdr:colOff>
      <xdr:row>77</xdr:row>
      <xdr:rowOff>162471</xdr:rowOff>
    </xdr:to>
    <xdr:cxnSp macro="">
      <xdr:nvCxnSpPr>
        <xdr:cNvPr id="843" name="直線コネクタ 842"/>
        <xdr:cNvCxnSpPr/>
      </xdr:nvCxnSpPr>
      <xdr:spPr>
        <a:xfrm flipV="1">
          <a:off x="19545300" y="13311505"/>
          <a:ext cx="8890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162471</xdr:rowOff>
    </xdr:from>
    <xdr:to>
      <xdr:col>102</xdr:col>
      <xdr:colOff>114300</xdr:colOff>
      <xdr:row>78</xdr:row>
      <xdr:rowOff>33096</xdr:rowOff>
    </xdr:to>
    <xdr:cxnSp macro="">
      <xdr:nvCxnSpPr>
        <xdr:cNvPr id="846" name="直線コネクタ 845"/>
        <xdr:cNvCxnSpPr/>
      </xdr:nvCxnSpPr>
      <xdr:spPr>
        <a:xfrm flipV="1">
          <a:off x="18656300" y="13364121"/>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18174</xdr:rowOff>
    </xdr:from>
    <xdr:to>
      <xdr:col>116</xdr:col>
      <xdr:colOff>114300</xdr:colOff>
      <xdr:row>77</xdr:row>
      <xdr:rowOff>119774</xdr:rowOff>
    </xdr:to>
    <xdr:sp macro="" textlink="">
      <xdr:nvSpPr>
        <xdr:cNvPr id="856" name="楕円 855"/>
        <xdr:cNvSpPr/>
      </xdr:nvSpPr>
      <xdr:spPr>
        <a:xfrm>
          <a:off x="22110700" y="132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168051</xdr:rowOff>
    </xdr:from>
    <xdr:ext cx="534377" cy="259045"/>
    <xdr:sp macro="" textlink="">
      <xdr:nvSpPr>
        <xdr:cNvPr id="857" name="繰出金該当値テキスト"/>
        <xdr:cNvSpPr txBox="1"/>
      </xdr:nvSpPr>
      <xdr:spPr>
        <a:xfrm>
          <a:off x="22212300" y="131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71234</xdr:rowOff>
    </xdr:from>
    <xdr:to>
      <xdr:col>112</xdr:col>
      <xdr:colOff>38100</xdr:colOff>
      <xdr:row>78</xdr:row>
      <xdr:rowOff>1384</xdr:rowOff>
    </xdr:to>
    <xdr:sp macro="" textlink="">
      <xdr:nvSpPr>
        <xdr:cNvPr id="858" name="楕円 857"/>
        <xdr:cNvSpPr/>
      </xdr:nvSpPr>
      <xdr:spPr>
        <a:xfrm>
          <a:off x="21272500" y="132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163961</xdr:rowOff>
    </xdr:from>
    <xdr:ext cx="534377" cy="259045"/>
    <xdr:sp macro="" textlink="">
      <xdr:nvSpPr>
        <xdr:cNvPr id="859" name="テキスト ボックス 858"/>
        <xdr:cNvSpPr txBox="1"/>
      </xdr:nvSpPr>
      <xdr:spPr>
        <a:xfrm>
          <a:off x="21056111" y="133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59055</xdr:rowOff>
    </xdr:from>
    <xdr:to>
      <xdr:col>107</xdr:col>
      <xdr:colOff>101600</xdr:colOff>
      <xdr:row>77</xdr:row>
      <xdr:rowOff>160655</xdr:rowOff>
    </xdr:to>
    <xdr:sp macro="" textlink="">
      <xdr:nvSpPr>
        <xdr:cNvPr id="860" name="楕円 859"/>
        <xdr:cNvSpPr/>
      </xdr:nvSpPr>
      <xdr:spPr>
        <a:xfrm>
          <a:off x="203835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151782</xdr:rowOff>
    </xdr:from>
    <xdr:ext cx="534377" cy="259045"/>
    <xdr:sp macro="" textlink="">
      <xdr:nvSpPr>
        <xdr:cNvPr id="861" name="テキスト ボックス 860"/>
        <xdr:cNvSpPr txBox="1"/>
      </xdr:nvSpPr>
      <xdr:spPr>
        <a:xfrm>
          <a:off x="20167111" y="133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111671</xdr:rowOff>
    </xdr:from>
    <xdr:to>
      <xdr:col>102</xdr:col>
      <xdr:colOff>165100</xdr:colOff>
      <xdr:row>78</xdr:row>
      <xdr:rowOff>41821</xdr:rowOff>
    </xdr:to>
    <xdr:sp macro="" textlink="">
      <xdr:nvSpPr>
        <xdr:cNvPr id="862" name="楕円 861"/>
        <xdr:cNvSpPr/>
      </xdr:nvSpPr>
      <xdr:spPr>
        <a:xfrm>
          <a:off x="19494500" y="133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32948</xdr:rowOff>
    </xdr:from>
    <xdr:ext cx="534377" cy="259045"/>
    <xdr:sp macro="" textlink="">
      <xdr:nvSpPr>
        <xdr:cNvPr id="863" name="テキスト ボックス 862"/>
        <xdr:cNvSpPr txBox="1"/>
      </xdr:nvSpPr>
      <xdr:spPr>
        <a:xfrm>
          <a:off x="19278111" y="1340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153746</xdr:rowOff>
    </xdr:from>
    <xdr:to>
      <xdr:col>98</xdr:col>
      <xdr:colOff>38100</xdr:colOff>
      <xdr:row>78</xdr:row>
      <xdr:rowOff>83896</xdr:rowOff>
    </xdr:to>
    <xdr:sp macro="" textlink="">
      <xdr:nvSpPr>
        <xdr:cNvPr id="864" name="楕円 863"/>
        <xdr:cNvSpPr/>
      </xdr:nvSpPr>
      <xdr:spPr>
        <a:xfrm>
          <a:off x="18605500" y="133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75023</xdr:rowOff>
    </xdr:from>
    <xdr:ext cx="534377" cy="259045"/>
    <xdr:sp macro="" textlink="">
      <xdr:nvSpPr>
        <xdr:cNvPr id="865" name="テキスト ボックス 864"/>
        <xdr:cNvSpPr txBox="1"/>
      </xdr:nvSpPr>
      <xdr:spPr>
        <a:xfrm>
          <a:off x="18389111" y="1344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の住民一人当たりのコストは全体的に類似団体を下回っている。しかし、新規採用職員による人件費や各種委託料等による物件費、各公共施設の建設及び維持修繕等による普通建設事業費、維持補修費等は増加傾向にあるため、今後は事務事業の見直しを図るとともに、人員適正化計画、、公共施設総合管理計画を基に計画的・合理的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
7,357
4.31
3,484,478
3,342,500
124,722
2,219,093
3,085,026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96393</xdr:rowOff>
    </xdr:from>
    <xdr:to>
      <xdr:col>24</xdr:col>
      <xdr:colOff>63500</xdr:colOff>
      <xdr:row>36</xdr:row>
      <xdr:rowOff>168529</xdr:rowOff>
    </xdr:to>
    <xdr:cxnSp macro="">
      <xdr:nvCxnSpPr>
        <xdr:cNvPr id="61" name="直線コネクタ 60"/>
        <xdr:cNvCxnSpPr/>
      </xdr:nvCxnSpPr>
      <xdr:spPr>
        <a:xfrm flipV="1">
          <a:off x="3797300" y="6268593"/>
          <a:ext cx="8382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51181</xdr:rowOff>
    </xdr:from>
    <xdr:to>
      <xdr:col>19</xdr:col>
      <xdr:colOff>177800</xdr:colOff>
      <xdr:row>36</xdr:row>
      <xdr:rowOff>168529</xdr:rowOff>
    </xdr:to>
    <xdr:cxnSp macro="">
      <xdr:nvCxnSpPr>
        <xdr:cNvPr id="64" name="直線コネクタ 63"/>
        <xdr:cNvCxnSpPr/>
      </xdr:nvCxnSpPr>
      <xdr:spPr>
        <a:xfrm>
          <a:off x="2908300" y="6223381"/>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51181</xdr:rowOff>
    </xdr:from>
    <xdr:to>
      <xdr:col>15</xdr:col>
      <xdr:colOff>50800</xdr:colOff>
      <xdr:row>36</xdr:row>
      <xdr:rowOff>160401</xdr:rowOff>
    </xdr:to>
    <xdr:cxnSp macro="">
      <xdr:nvCxnSpPr>
        <xdr:cNvPr id="67" name="直線コネクタ 66"/>
        <xdr:cNvCxnSpPr/>
      </xdr:nvCxnSpPr>
      <xdr:spPr>
        <a:xfrm flipV="1">
          <a:off x="2019300" y="6223381"/>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110236</xdr:rowOff>
    </xdr:from>
    <xdr:to>
      <xdr:col>10</xdr:col>
      <xdr:colOff>114300</xdr:colOff>
      <xdr:row>36</xdr:row>
      <xdr:rowOff>160401</xdr:rowOff>
    </xdr:to>
    <xdr:cxnSp macro="">
      <xdr:nvCxnSpPr>
        <xdr:cNvPr id="70" name="直線コネクタ 69"/>
        <xdr:cNvCxnSpPr/>
      </xdr:nvCxnSpPr>
      <xdr:spPr>
        <a:xfrm>
          <a:off x="1130300" y="6282436"/>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45593</xdr:rowOff>
    </xdr:from>
    <xdr:to>
      <xdr:col>24</xdr:col>
      <xdr:colOff>114300</xdr:colOff>
      <xdr:row>36</xdr:row>
      <xdr:rowOff>147193</xdr:rowOff>
    </xdr:to>
    <xdr:sp macro="" textlink="">
      <xdr:nvSpPr>
        <xdr:cNvPr id="80" name="楕円 79"/>
        <xdr:cNvSpPr/>
      </xdr:nvSpPr>
      <xdr:spPr>
        <a:xfrm>
          <a:off x="4584700" y="62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68470</xdr:rowOff>
    </xdr:from>
    <xdr:ext cx="469744" cy="259045"/>
    <xdr:sp macro="" textlink="">
      <xdr:nvSpPr>
        <xdr:cNvPr id="81" name="議会費該当値テキスト"/>
        <xdr:cNvSpPr txBox="1"/>
      </xdr:nvSpPr>
      <xdr:spPr>
        <a:xfrm>
          <a:off x="4686300" y="60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117729</xdr:rowOff>
    </xdr:from>
    <xdr:to>
      <xdr:col>20</xdr:col>
      <xdr:colOff>38100</xdr:colOff>
      <xdr:row>37</xdr:row>
      <xdr:rowOff>47879</xdr:rowOff>
    </xdr:to>
    <xdr:sp macro="" textlink="">
      <xdr:nvSpPr>
        <xdr:cNvPr id="82" name="楕円 81"/>
        <xdr:cNvSpPr/>
      </xdr:nvSpPr>
      <xdr:spPr>
        <a:xfrm>
          <a:off x="3746500" y="62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39006</xdr:rowOff>
    </xdr:from>
    <xdr:ext cx="469744" cy="259045"/>
    <xdr:sp macro="" textlink="">
      <xdr:nvSpPr>
        <xdr:cNvPr id="83" name="テキスト ボックス 82"/>
        <xdr:cNvSpPr txBox="1"/>
      </xdr:nvSpPr>
      <xdr:spPr>
        <a:xfrm>
          <a:off x="3562428" y="638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xdr:rowOff>
    </xdr:from>
    <xdr:to>
      <xdr:col>15</xdr:col>
      <xdr:colOff>101600</xdr:colOff>
      <xdr:row>36</xdr:row>
      <xdr:rowOff>101981</xdr:rowOff>
    </xdr:to>
    <xdr:sp macro="" textlink="">
      <xdr:nvSpPr>
        <xdr:cNvPr id="84" name="楕円 83"/>
        <xdr:cNvSpPr/>
      </xdr:nvSpPr>
      <xdr:spPr>
        <a:xfrm>
          <a:off x="2857500" y="61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118508</xdr:rowOff>
    </xdr:from>
    <xdr:ext cx="469744" cy="259045"/>
    <xdr:sp macro="" textlink="">
      <xdr:nvSpPr>
        <xdr:cNvPr id="85" name="テキスト ボックス 84"/>
        <xdr:cNvSpPr txBox="1"/>
      </xdr:nvSpPr>
      <xdr:spPr>
        <a:xfrm>
          <a:off x="2673428" y="59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109601</xdr:rowOff>
    </xdr:from>
    <xdr:to>
      <xdr:col>10</xdr:col>
      <xdr:colOff>165100</xdr:colOff>
      <xdr:row>37</xdr:row>
      <xdr:rowOff>39751</xdr:rowOff>
    </xdr:to>
    <xdr:sp macro="" textlink="">
      <xdr:nvSpPr>
        <xdr:cNvPr id="86" name="楕円 85"/>
        <xdr:cNvSpPr/>
      </xdr:nvSpPr>
      <xdr:spPr>
        <a:xfrm>
          <a:off x="19685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30878</xdr:rowOff>
    </xdr:from>
    <xdr:ext cx="469744" cy="259045"/>
    <xdr:sp macro="" textlink="">
      <xdr:nvSpPr>
        <xdr:cNvPr id="87" name="テキスト ボックス 86"/>
        <xdr:cNvSpPr txBox="1"/>
      </xdr:nvSpPr>
      <xdr:spPr>
        <a:xfrm>
          <a:off x="1784428" y="63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59436</xdr:rowOff>
    </xdr:from>
    <xdr:to>
      <xdr:col>6</xdr:col>
      <xdr:colOff>38100</xdr:colOff>
      <xdr:row>36</xdr:row>
      <xdr:rowOff>161036</xdr:rowOff>
    </xdr:to>
    <xdr:sp macro="" textlink="">
      <xdr:nvSpPr>
        <xdr:cNvPr id="88" name="楕円 87"/>
        <xdr:cNvSpPr/>
      </xdr:nvSpPr>
      <xdr:spPr>
        <a:xfrm>
          <a:off x="1079500" y="62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152163</xdr:rowOff>
    </xdr:from>
    <xdr:ext cx="469744" cy="259045"/>
    <xdr:sp macro="" textlink="">
      <xdr:nvSpPr>
        <xdr:cNvPr id="89" name="テキスト ボックス 88"/>
        <xdr:cNvSpPr txBox="1"/>
      </xdr:nvSpPr>
      <xdr:spPr>
        <a:xfrm>
          <a:off x="895428" y="63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101567</xdr:rowOff>
    </xdr:from>
    <xdr:to>
      <xdr:col>24</xdr:col>
      <xdr:colOff>63500</xdr:colOff>
      <xdr:row>58</xdr:row>
      <xdr:rowOff>104411</xdr:rowOff>
    </xdr:to>
    <xdr:cxnSp macro="">
      <xdr:nvCxnSpPr>
        <xdr:cNvPr id="118" name="直線コネクタ 117"/>
        <xdr:cNvCxnSpPr/>
      </xdr:nvCxnSpPr>
      <xdr:spPr>
        <a:xfrm>
          <a:off x="3797300" y="10045667"/>
          <a:ext cx="8382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101567</xdr:rowOff>
    </xdr:from>
    <xdr:to>
      <xdr:col>19</xdr:col>
      <xdr:colOff>177800</xdr:colOff>
      <xdr:row>58</xdr:row>
      <xdr:rowOff>124082</xdr:rowOff>
    </xdr:to>
    <xdr:cxnSp macro="">
      <xdr:nvCxnSpPr>
        <xdr:cNvPr id="121" name="直線コネクタ 120"/>
        <xdr:cNvCxnSpPr/>
      </xdr:nvCxnSpPr>
      <xdr:spPr>
        <a:xfrm flipV="1">
          <a:off x="2908300" y="10045667"/>
          <a:ext cx="8890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124082</xdr:rowOff>
    </xdr:from>
    <xdr:to>
      <xdr:col>15</xdr:col>
      <xdr:colOff>50800</xdr:colOff>
      <xdr:row>58</xdr:row>
      <xdr:rowOff>126254</xdr:rowOff>
    </xdr:to>
    <xdr:cxnSp macro="">
      <xdr:nvCxnSpPr>
        <xdr:cNvPr id="124" name="直線コネクタ 123"/>
        <xdr:cNvCxnSpPr/>
      </xdr:nvCxnSpPr>
      <xdr:spPr>
        <a:xfrm flipV="1">
          <a:off x="2019300" y="1006818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126254</xdr:rowOff>
    </xdr:from>
    <xdr:to>
      <xdr:col>10</xdr:col>
      <xdr:colOff>114300</xdr:colOff>
      <xdr:row>58</xdr:row>
      <xdr:rowOff>136558</xdr:rowOff>
    </xdr:to>
    <xdr:cxnSp macro="">
      <xdr:nvCxnSpPr>
        <xdr:cNvPr id="127" name="直線コネクタ 126"/>
        <xdr:cNvCxnSpPr/>
      </xdr:nvCxnSpPr>
      <xdr:spPr>
        <a:xfrm flipV="1">
          <a:off x="1130300" y="10070354"/>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53611</xdr:rowOff>
    </xdr:from>
    <xdr:to>
      <xdr:col>24</xdr:col>
      <xdr:colOff>114300</xdr:colOff>
      <xdr:row>58</xdr:row>
      <xdr:rowOff>155211</xdr:rowOff>
    </xdr:to>
    <xdr:sp macro="" textlink="">
      <xdr:nvSpPr>
        <xdr:cNvPr id="137" name="楕円 136"/>
        <xdr:cNvSpPr/>
      </xdr:nvSpPr>
      <xdr:spPr>
        <a:xfrm>
          <a:off x="4584700" y="99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139988</xdr:rowOff>
    </xdr:from>
    <xdr:ext cx="534377" cy="259045"/>
    <xdr:sp macro="" textlink="">
      <xdr:nvSpPr>
        <xdr:cNvPr id="138" name="総務費該当値テキスト"/>
        <xdr:cNvSpPr txBox="1"/>
      </xdr:nvSpPr>
      <xdr:spPr>
        <a:xfrm>
          <a:off x="4686300" y="99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50767</xdr:rowOff>
    </xdr:from>
    <xdr:to>
      <xdr:col>20</xdr:col>
      <xdr:colOff>38100</xdr:colOff>
      <xdr:row>58</xdr:row>
      <xdr:rowOff>152367</xdr:rowOff>
    </xdr:to>
    <xdr:sp macro="" textlink="">
      <xdr:nvSpPr>
        <xdr:cNvPr id="139" name="楕円 138"/>
        <xdr:cNvSpPr/>
      </xdr:nvSpPr>
      <xdr:spPr>
        <a:xfrm>
          <a:off x="3746500" y="99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143494</xdr:rowOff>
    </xdr:from>
    <xdr:ext cx="534377" cy="259045"/>
    <xdr:sp macro="" textlink="">
      <xdr:nvSpPr>
        <xdr:cNvPr id="140" name="テキスト ボックス 139"/>
        <xdr:cNvSpPr txBox="1"/>
      </xdr:nvSpPr>
      <xdr:spPr>
        <a:xfrm>
          <a:off x="3530111" y="100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73282</xdr:rowOff>
    </xdr:from>
    <xdr:to>
      <xdr:col>15</xdr:col>
      <xdr:colOff>101600</xdr:colOff>
      <xdr:row>59</xdr:row>
      <xdr:rowOff>3432</xdr:rowOff>
    </xdr:to>
    <xdr:sp macro="" textlink="">
      <xdr:nvSpPr>
        <xdr:cNvPr id="141" name="楕円 140"/>
        <xdr:cNvSpPr/>
      </xdr:nvSpPr>
      <xdr:spPr>
        <a:xfrm>
          <a:off x="2857500" y="1001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166009</xdr:rowOff>
    </xdr:from>
    <xdr:ext cx="534377" cy="259045"/>
    <xdr:sp macro="" textlink="">
      <xdr:nvSpPr>
        <xdr:cNvPr id="142" name="テキスト ボックス 141"/>
        <xdr:cNvSpPr txBox="1"/>
      </xdr:nvSpPr>
      <xdr:spPr>
        <a:xfrm>
          <a:off x="2641111" y="1011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75454</xdr:rowOff>
    </xdr:from>
    <xdr:to>
      <xdr:col>10</xdr:col>
      <xdr:colOff>165100</xdr:colOff>
      <xdr:row>59</xdr:row>
      <xdr:rowOff>5604</xdr:rowOff>
    </xdr:to>
    <xdr:sp macro="" textlink="">
      <xdr:nvSpPr>
        <xdr:cNvPr id="143" name="楕円 142"/>
        <xdr:cNvSpPr/>
      </xdr:nvSpPr>
      <xdr:spPr>
        <a:xfrm>
          <a:off x="1968500" y="1001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168181</xdr:rowOff>
    </xdr:from>
    <xdr:ext cx="534377" cy="259045"/>
    <xdr:sp macro="" textlink="">
      <xdr:nvSpPr>
        <xdr:cNvPr id="144" name="テキスト ボックス 143"/>
        <xdr:cNvSpPr txBox="1"/>
      </xdr:nvSpPr>
      <xdr:spPr>
        <a:xfrm>
          <a:off x="1752111" y="1011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85758</xdr:rowOff>
    </xdr:from>
    <xdr:to>
      <xdr:col>6</xdr:col>
      <xdr:colOff>38100</xdr:colOff>
      <xdr:row>59</xdr:row>
      <xdr:rowOff>15908</xdr:rowOff>
    </xdr:to>
    <xdr:sp macro="" textlink="">
      <xdr:nvSpPr>
        <xdr:cNvPr id="145" name="楕円 144"/>
        <xdr:cNvSpPr/>
      </xdr:nvSpPr>
      <xdr:spPr>
        <a:xfrm>
          <a:off x="1079500" y="100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7035</xdr:rowOff>
    </xdr:from>
    <xdr:ext cx="534377" cy="259045"/>
    <xdr:sp macro="" textlink="">
      <xdr:nvSpPr>
        <xdr:cNvPr id="146" name="テキスト ボックス 145"/>
        <xdr:cNvSpPr txBox="1"/>
      </xdr:nvSpPr>
      <xdr:spPr>
        <a:xfrm>
          <a:off x="863111" y="101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23299</xdr:rowOff>
    </xdr:from>
    <xdr:to>
      <xdr:col>24</xdr:col>
      <xdr:colOff>63500</xdr:colOff>
      <xdr:row>77</xdr:row>
      <xdr:rowOff>27687</xdr:rowOff>
    </xdr:to>
    <xdr:cxnSp macro="">
      <xdr:nvCxnSpPr>
        <xdr:cNvPr id="178" name="直線コネクタ 177"/>
        <xdr:cNvCxnSpPr/>
      </xdr:nvCxnSpPr>
      <xdr:spPr>
        <a:xfrm>
          <a:off x="3797300" y="13224949"/>
          <a:ext cx="8382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23299</xdr:rowOff>
    </xdr:from>
    <xdr:to>
      <xdr:col>19</xdr:col>
      <xdr:colOff>177800</xdr:colOff>
      <xdr:row>78</xdr:row>
      <xdr:rowOff>1691</xdr:rowOff>
    </xdr:to>
    <xdr:cxnSp macro="">
      <xdr:nvCxnSpPr>
        <xdr:cNvPr id="181" name="直線コネクタ 180"/>
        <xdr:cNvCxnSpPr/>
      </xdr:nvCxnSpPr>
      <xdr:spPr>
        <a:xfrm flipV="1">
          <a:off x="2908300" y="13224949"/>
          <a:ext cx="889000" cy="14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1691</xdr:rowOff>
    </xdr:from>
    <xdr:to>
      <xdr:col>15</xdr:col>
      <xdr:colOff>50800</xdr:colOff>
      <xdr:row>78</xdr:row>
      <xdr:rowOff>54617</xdr:rowOff>
    </xdr:to>
    <xdr:cxnSp macro="">
      <xdr:nvCxnSpPr>
        <xdr:cNvPr id="184" name="直線コネクタ 183"/>
        <xdr:cNvCxnSpPr/>
      </xdr:nvCxnSpPr>
      <xdr:spPr>
        <a:xfrm flipV="1">
          <a:off x="2019300" y="13374791"/>
          <a:ext cx="889000" cy="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54617</xdr:rowOff>
    </xdr:from>
    <xdr:to>
      <xdr:col>10</xdr:col>
      <xdr:colOff>114300</xdr:colOff>
      <xdr:row>78</xdr:row>
      <xdr:rowOff>122816</xdr:rowOff>
    </xdr:to>
    <xdr:cxnSp macro="">
      <xdr:nvCxnSpPr>
        <xdr:cNvPr id="187" name="直線コネクタ 186"/>
        <xdr:cNvCxnSpPr/>
      </xdr:nvCxnSpPr>
      <xdr:spPr>
        <a:xfrm flipV="1">
          <a:off x="1130300" y="13427717"/>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148337</xdr:rowOff>
    </xdr:from>
    <xdr:to>
      <xdr:col>24</xdr:col>
      <xdr:colOff>114300</xdr:colOff>
      <xdr:row>77</xdr:row>
      <xdr:rowOff>78487</xdr:rowOff>
    </xdr:to>
    <xdr:sp macro="" textlink="">
      <xdr:nvSpPr>
        <xdr:cNvPr id="197" name="楕円 196"/>
        <xdr:cNvSpPr/>
      </xdr:nvSpPr>
      <xdr:spPr>
        <a:xfrm>
          <a:off x="45847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126764</xdr:rowOff>
    </xdr:from>
    <xdr:ext cx="599010" cy="259045"/>
    <xdr:sp macro="" textlink="">
      <xdr:nvSpPr>
        <xdr:cNvPr id="198" name="民生費該当値テキスト"/>
        <xdr:cNvSpPr txBox="1"/>
      </xdr:nvSpPr>
      <xdr:spPr>
        <a:xfrm>
          <a:off x="4686300" y="1315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143949</xdr:rowOff>
    </xdr:from>
    <xdr:to>
      <xdr:col>20</xdr:col>
      <xdr:colOff>38100</xdr:colOff>
      <xdr:row>77</xdr:row>
      <xdr:rowOff>74099</xdr:rowOff>
    </xdr:to>
    <xdr:sp macro="" textlink="">
      <xdr:nvSpPr>
        <xdr:cNvPr id="199" name="楕円 198"/>
        <xdr:cNvSpPr/>
      </xdr:nvSpPr>
      <xdr:spPr>
        <a:xfrm>
          <a:off x="3746500" y="131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65226</xdr:rowOff>
    </xdr:from>
    <xdr:ext cx="599010" cy="259045"/>
    <xdr:sp macro="" textlink="">
      <xdr:nvSpPr>
        <xdr:cNvPr id="200" name="テキスト ボックス 199"/>
        <xdr:cNvSpPr txBox="1"/>
      </xdr:nvSpPr>
      <xdr:spPr>
        <a:xfrm>
          <a:off x="3497795" y="1326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122341</xdr:rowOff>
    </xdr:from>
    <xdr:to>
      <xdr:col>15</xdr:col>
      <xdr:colOff>101600</xdr:colOff>
      <xdr:row>78</xdr:row>
      <xdr:rowOff>52491</xdr:rowOff>
    </xdr:to>
    <xdr:sp macro="" textlink="">
      <xdr:nvSpPr>
        <xdr:cNvPr id="201" name="楕円 200"/>
        <xdr:cNvSpPr/>
      </xdr:nvSpPr>
      <xdr:spPr>
        <a:xfrm>
          <a:off x="2857500" y="133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43618</xdr:rowOff>
    </xdr:from>
    <xdr:ext cx="599010" cy="259045"/>
    <xdr:sp macro="" textlink="">
      <xdr:nvSpPr>
        <xdr:cNvPr id="202" name="テキスト ボックス 201"/>
        <xdr:cNvSpPr txBox="1"/>
      </xdr:nvSpPr>
      <xdr:spPr>
        <a:xfrm>
          <a:off x="2608795" y="13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3817</xdr:rowOff>
    </xdr:from>
    <xdr:to>
      <xdr:col>10</xdr:col>
      <xdr:colOff>165100</xdr:colOff>
      <xdr:row>78</xdr:row>
      <xdr:rowOff>105417</xdr:rowOff>
    </xdr:to>
    <xdr:sp macro="" textlink="">
      <xdr:nvSpPr>
        <xdr:cNvPr id="203" name="楕円 202"/>
        <xdr:cNvSpPr/>
      </xdr:nvSpPr>
      <xdr:spPr>
        <a:xfrm>
          <a:off x="1968500" y="133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96544</xdr:rowOff>
    </xdr:from>
    <xdr:ext cx="599010" cy="259045"/>
    <xdr:sp macro="" textlink="">
      <xdr:nvSpPr>
        <xdr:cNvPr id="204" name="テキスト ボックス 203"/>
        <xdr:cNvSpPr txBox="1"/>
      </xdr:nvSpPr>
      <xdr:spPr>
        <a:xfrm>
          <a:off x="1719795" y="1346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72016</xdr:rowOff>
    </xdr:from>
    <xdr:to>
      <xdr:col>6</xdr:col>
      <xdr:colOff>38100</xdr:colOff>
      <xdr:row>79</xdr:row>
      <xdr:rowOff>2166</xdr:rowOff>
    </xdr:to>
    <xdr:sp macro="" textlink="">
      <xdr:nvSpPr>
        <xdr:cNvPr id="205" name="楕円 204"/>
        <xdr:cNvSpPr/>
      </xdr:nvSpPr>
      <xdr:spPr>
        <a:xfrm>
          <a:off x="1079500" y="134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164743</xdr:rowOff>
    </xdr:from>
    <xdr:ext cx="599010" cy="259045"/>
    <xdr:sp macro="" textlink="">
      <xdr:nvSpPr>
        <xdr:cNvPr id="206" name="テキスト ボックス 205"/>
        <xdr:cNvSpPr txBox="1"/>
      </xdr:nvSpPr>
      <xdr:spPr>
        <a:xfrm>
          <a:off x="830795" y="1353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34418</xdr:rowOff>
    </xdr:from>
    <xdr:to>
      <xdr:col>24</xdr:col>
      <xdr:colOff>63500</xdr:colOff>
      <xdr:row>98</xdr:row>
      <xdr:rowOff>36018</xdr:rowOff>
    </xdr:to>
    <xdr:cxnSp macro="">
      <xdr:nvCxnSpPr>
        <xdr:cNvPr id="235" name="直線コネクタ 234"/>
        <xdr:cNvCxnSpPr/>
      </xdr:nvCxnSpPr>
      <xdr:spPr>
        <a:xfrm>
          <a:off x="3797300" y="1683651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34418</xdr:rowOff>
    </xdr:from>
    <xdr:to>
      <xdr:col>19</xdr:col>
      <xdr:colOff>177800</xdr:colOff>
      <xdr:row>98</xdr:row>
      <xdr:rowOff>52356</xdr:rowOff>
    </xdr:to>
    <xdr:cxnSp macro="">
      <xdr:nvCxnSpPr>
        <xdr:cNvPr id="238" name="直線コネクタ 237"/>
        <xdr:cNvCxnSpPr/>
      </xdr:nvCxnSpPr>
      <xdr:spPr>
        <a:xfrm flipV="1">
          <a:off x="2908300" y="16836518"/>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52356</xdr:rowOff>
    </xdr:from>
    <xdr:to>
      <xdr:col>15</xdr:col>
      <xdr:colOff>50800</xdr:colOff>
      <xdr:row>98</xdr:row>
      <xdr:rowOff>53708</xdr:rowOff>
    </xdr:to>
    <xdr:cxnSp macro="">
      <xdr:nvCxnSpPr>
        <xdr:cNvPr id="241" name="直線コネクタ 240"/>
        <xdr:cNvCxnSpPr/>
      </xdr:nvCxnSpPr>
      <xdr:spPr>
        <a:xfrm flipV="1">
          <a:off x="2019300" y="16854456"/>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53708</xdr:rowOff>
    </xdr:from>
    <xdr:to>
      <xdr:col>10</xdr:col>
      <xdr:colOff>114300</xdr:colOff>
      <xdr:row>98</xdr:row>
      <xdr:rowOff>55026</xdr:rowOff>
    </xdr:to>
    <xdr:cxnSp macro="">
      <xdr:nvCxnSpPr>
        <xdr:cNvPr id="244" name="直線コネクタ 243"/>
        <xdr:cNvCxnSpPr/>
      </xdr:nvCxnSpPr>
      <xdr:spPr>
        <a:xfrm flipV="1">
          <a:off x="1130300" y="16855808"/>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156668</xdr:rowOff>
    </xdr:from>
    <xdr:to>
      <xdr:col>24</xdr:col>
      <xdr:colOff>114300</xdr:colOff>
      <xdr:row>98</xdr:row>
      <xdr:rowOff>86818</xdr:rowOff>
    </xdr:to>
    <xdr:sp macro="" textlink="">
      <xdr:nvSpPr>
        <xdr:cNvPr id="254" name="楕円 253"/>
        <xdr:cNvSpPr/>
      </xdr:nvSpPr>
      <xdr:spPr>
        <a:xfrm>
          <a:off x="4584700" y="167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71595</xdr:rowOff>
    </xdr:from>
    <xdr:ext cx="534377" cy="259045"/>
    <xdr:sp macro="" textlink="">
      <xdr:nvSpPr>
        <xdr:cNvPr id="255" name="衛生費該当値テキスト"/>
        <xdr:cNvSpPr txBox="1"/>
      </xdr:nvSpPr>
      <xdr:spPr>
        <a:xfrm>
          <a:off x="4686300" y="167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155068</xdr:rowOff>
    </xdr:from>
    <xdr:to>
      <xdr:col>20</xdr:col>
      <xdr:colOff>38100</xdr:colOff>
      <xdr:row>98</xdr:row>
      <xdr:rowOff>85218</xdr:rowOff>
    </xdr:to>
    <xdr:sp macro="" textlink="">
      <xdr:nvSpPr>
        <xdr:cNvPr id="256" name="楕円 255"/>
        <xdr:cNvSpPr/>
      </xdr:nvSpPr>
      <xdr:spPr>
        <a:xfrm>
          <a:off x="3746500" y="167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76345</xdr:rowOff>
    </xdr:from>
    <xdr:ext cx="534377" cy="259045"/>
    <xdr:sp macro="" textlink="">
      <xdr:nvSpPr>
        <xdr:cNvPr id="257" name="テキスト ボックス 256"/>
        <xdr:cNvSpPr txBox="1"/>
      </xdr:nvSpPr>
      <xdr:spPr>
        <a:xfrm>
          <a:off x="3530111" y="168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1556</xdr:rowOff>
    </xdr:from>
    <xdr:to>
      <xdr:col>15</xdr:col>
      <xdr:colOff>101600</xdr:colOff>
      <xdr:row>98</xdr:row>
      <xdr:rowOff>103156</xdr:rowOff>
    </xdr:to>
    <xdr:sp macro="" textlink="">
      <xdr:nvSpPr>
        <xdr:cNvPr id="258" name="楕円 257"/>
        <xdr:cNvSpPr/>
      </xdr:nvSpPr>
      <xdr:spPr>
        <a:xfrm>
          <a:off x="2857500" y="168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94283</xdr:rowOff>
    </xdr:from>
    <xdr:ext cx="534377" cy="259045"/>
    <xdr:sp macro="" textlink="">
      <xdr:nvSpPr>
        <xdr:cNvPr id="259" name="テキスト ボックス 258"/>
        <xdr:cNvSpPr txBox="1"/>
      </xdr:nvSpPr>
      <xdr:spPr>
        <a:xfrm>
          <a:off x="2641111" y="1689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2908</xdr:rowOff>
    </xdr:from>
    <xdr:to>
      <xdr:col>10</xdr:col>
      <xdr:colOff>165100</xdr:colOff>
      <xdr:row>98</xdr:row>
      <xdr:rowOff>104508</xdr:rowOff>
    </xdr:to>
    <xdr:sp macro="" textlink="">
      <xdr:nvSpPr>
        <xdr:cNvPr id="260" name="楕円 259"/>
        <xdr:cNvSpPr/>
      </xdr:nvSpPr>
      <xdr:spPr>
        <a:xfrm>
          <a:off x="1968500" y="168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95635</xdr:rowOff>
    </xdr:from>
    <xdr:ext cx="534377" cy="259045"/>
    <xdr:sp macro="" textlink="">
      <xdr:nvSpPr>
        <xdr:cNvPr id="261" name="テキスト ボックス 260"/>
        <xdr:cNvSpPr txBox="1"/>
      </xdr:nvSpPr>
      <xdr:spPr>
        <a:xfrm>
          <a:off x="1752111" y="1689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4226</xdr:rowOff>
    </xdr:from>
    <xdr:to>
      <xdr:col>6</xdr:col>
      <xdr:colOff>38100</xdr:colOff>
      <xdr:row>98</xdr:row>
      <xdr:rowOff>105826</xdr:rowOff>
    </xdr:to>
    <xdr:sp macro="" textlink="">
      <xdr:nvSpPr>
        <xdr:cNvPr id="262" name="楕円 261"/>
        <xdr:cNvSpPr/>
      </xdr:nvSpPr>
      <xdr:spPr>
        <a:xfrm>
          <a:off x="1079500" y="1680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96953</xdr:rowOff>
    </xdr:from>
    <xdr:ext cx="534377" cy="259045"/>
    <xdr:sp macro="" textlink="">
      <xdr:nvSpPr>
        <xdr:cNvPr id="263" name="テキスト ボックス 262"/>
        <xdr:cNvSpPr txBox="1"/>
      </xdr:nvSpPr>
      <xdr:spPr>
        <a:xfrm>
          <a:off x="863111" y="1689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85110</xdr:rowOff>
    </xdr:from>
    <xdr:to>
      <xdr:col>41</xdr:col>
      <xdr:colOff>50800</xdr:colOff>
      <xdr:row>38</xdr:row>
      <xdr:rowOff>139700</xdr:rowOff>
    </xdr:to>
    <xdr:cxnSp macro="">
      <xdr:nvCxnSpPr>
        <xdr:cNvPr id="299" name="直線コネクタ 298"/>
        <xdr:cNvCxnSpPr/>
      </xdr:nvCxnSpPr>
      <xdr:spPr>
        <a:xfrm>
          <a:off x="6972300" y="6257310"/>
          <a:ext cx="889000" cy="39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83603</xdr:rowOff>
    </xdr:from>
    <xdr:ext cx="469744" cy="259045"/>
    <xdr:sp macro="" textlink="">
      <xdr:nvSpPr>
        <xdr:cNvPr id="303" name="テキスト ボックス 302"/>
        <xdr:cNvSpPr txBox="1"/>
      </xdr:nvSpPr>
      <xdr:spPr>
        <a:xfrm>
          <a:off x="6737428" y="6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34310</xdr:rowOff>
    </xdr:from>
    <xdr:to>
      <xdr:col>36</xdr:col>
      <xdr:colOff>165100</xdr:colOff>
      <xdr:row>36</xdr:row>
      <xdr:rowOff>135910</xdr:rowOff>
    </xdr:to>
    <xdr:sp macro="" textlink="">
      <xdr:nvSpPr>
        <xdr:cNvPr id="317" name="楕円 316"/>
        <xdr:cNvSpPr/>
      </xdr:nvSpPr>
      <xdr:spPr>
        <a:xfrm>
          <a:off x="6921500" y="62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152437</xdr:rowOff>
    </xdr:from>
    <xdr:ext cx="469744" cy="259045"/>
    <xdr:sp macro="" textlink="">
      <xdr:nvSpPr>
        <xdr:cNvPr id="318" name="テキスト ボックス 317"/>
        <xdr:cNvSpPr txBox="1"/>
      </xdr:nvSpPr>
      <xdr:spPr>
        <a:xfrm>
          <a:off x="6737428" y="598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140119</xdr:rowOff>
    </xdr:from>
    <xdr:to>
      <xdr:col>55</xdr:col>
      <xdr:colOff>0</xdr:colOff>
      <xdr:row>58</xdr:row>
      <xdr:rowOff>150140</xdr:rowOff>
    </xdr:to>
    <xdr:cxnSp macro="">
      <xdr:nvCxnSpPr>
        <xdr:cNvPr id="347" name="直線コネクタ 346"/>
        <xdr:cNvCxnSpPr/>
      </xdr:nvCxnSpPr>
      <xdr:spPr>
        <a:xfrm flipV="1">
          <a:off x="9639300" y="10084219"/>
          <a:ext cx="8382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150140</xdr:rowOff>
    </xdr:from>
    <xdr:to>
      <xdr:col>50</xdr:col>
      <xdr:colOff>114300</xdr:colOff>
      <xdr:row>58</xdr:row>
      <xdr:rowOff>152540</xdr:rowOff>
    </xdr:to>
    <xdr:cxnSp macro="">
      <xdr:nvCxnSpPr>
        <xdr:cNvPr id="350" name="直線コネクタ 349"/>
        <xdr:cNvCxnSpPr/>
      </xdr:nvCxnSpPr>
      <xdr:spPr>
        <a:xfrm flipV="1">
          <a:off x="8750300" y="10094240"/>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152540</xdr:rowOff>
    </xdr:from>
    <xdr:to>
      <xdr:col>45</xdr:col>
      <xdr:colOff>177800</xdr:colOff>
      <xdr:row>58</xdr:row>
      <xdr:rowOff>154917</xdr:rowOff>
    </xdr:to>
    <xdr:cxnSp macro="">
      <xdr:nvCxnSpPr>
        <xdr:cNvPr id="353" name="直線コネクタ 352"/>
        <xdr:cNvCxnSpPr/>
      </xdr:nvCxnSpPr>
      <xdr:spPr>
        <a:xfrm flipV="1">
          <a:off x="7861300" y="10096640"/>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150429</xdr:rowOff>
    </xdr:from>
    <xdr:to>
      <xdr:col>41</xdr:col>
      <xdr:colOff>50800</xdr:colOff>
      <xdr:row>58</xdr:row>
      <xdr:rowOff>154917</xdr:rowOff>
    </xdr:to>
    <xdr:cxnSp macro="">
      <xdr:nvCxnSpPr>
        <xdr:cNvPr id="356" name="直線コネクタ 355"/>
        <xdr:cNvCxnSpPr/>
      </xdr:nvCxnSpPr>
      <xdr:spPr>
        <a:xfrm>
          <a:off x="6972300" y="10094529"/>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89319</xdr:rowOff>
    </xdr:from>
    <xdr:to>
      <xdr:col>55</xdr:col>
      <xdr:colOff>50800</xdr:colOff>
      <xdr:row>59</xdr:row>
      <xdr:rowOff>19469</xdr:rowOff>
    </xdr:to>
    <xdr:sp macro="" textlink="">
      <xdr:nvSpPr>
        <xdr:cNvPr id="366" name="楕円 365"/>
        <xdr:cNvSpPr/>
      </xdr:nvSpPr>
      <xdr:spPr>
        <a:xfrm>
          <a:off x="10426700" y="100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4246</xdr:rowOff>
    </xdr:from>
    <xdr:ext cx="469744" cy="259045"/>
    <xdr:sp macro="" textlink="">
      <xdr:nvSpPr>
        <xdr:cNvPr id="367" name="農林水産業費該当値テキスト"/>
        <xdr:cNvSpPr txBox="1"/>
      </xdr:nvSpPr>
      <xdr:spPr>
        <a:xfrm>
          <a:off x="10528300" y="994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99340</xdr:rowOff>
    </xdr:from>
    <xdr:to>
      <xdr:col>50</xdr:col>
      <xdr:colOff>165100</xdr:colOff>
      <xdr:row>59</xdr:row>
      <xdr:rowOff>29490</xdr:rowOff>
    </xdr:to>
    <xdr:sp macro="" textlink="">
      <xdr:nvSpPr>
        <xdr:cNvPr id="368" name="楕円 367"/>
        <xdr:cNvSpPr/>
      </xdr:nvSpPr>
      <xdr:spPr>
        <a:xfrm>
          <a:off x="9588500" y="100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20617</xdr:rowOff>
    </xdr:from>
    <xdr:ext cx="469744" cy="259045"/>
    <xdr:sp macro="" textlink="">
      <xdr:nvSpPr>
        <xdr:cNvPr id="369" name="テキスト ボックス 368"/>
        <xdr:cNvSpPr txBox="1"/>
      </xdr:nvSpPr>
      <xdr:spPr>
        <a:xfrm>
          <a:off x="9404428"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101740</xdr:rowOff>
    </xdr:from>
    <xdr:to>
      <xdr:col>46</xdr:col>
      <xdr:colOff>38100</xdr:colOff>
      <xdr:row>59</xdr:row>
      <xdr:rowOff>31890</xdr:rowOff>
    </xdr:to>
    <xdr:sp macro="" textlink="">
      <xdr:nvSpPr>
        <xdr:cNvPr id="370" name="楕円 369"/>
        <xdr:cNvSpPr/>
      </xdr:nvSpPr>
      <xdr:spPr>
        <a:xfrm>
          <a:off x="8699500" y="10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23017</xdr:rowOff>
    </xdr:from>
    <xdr:ext cx="469744" cy="259045"/>
    <xdr:sp macro="" textlink="">
      <xdr:nvSpPr>
        <xdr:cNvPr id="371" name="テキスト ボックス 370"/>
        <xdr:cNvSpPr txBox="1"/>
      </xdr:nvSpPr>
      <xdr:spPr>
        <a:xfrm>
          <a:off x="8515428" y="1013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104117</xdr:rowOff>
    </xdr:from>
    <xdr:to>
      <xdr:col>41</xdr:col>
      <xdr:colOff>101600</xdr:colOff>
      <xdr:row>59</xdr:row>
      <xdr:rowOff>34267</xdr:rowOff>
    </xdr:to>
    <xdr:sp macro="" textlink="">
      <xdr:nvSpPr>
        <xdr:cNvPr id="372" name="楕円 371"/>
        <xdr:cNvSpPr/>
      </xdr:nvSpPr>
      <xdr:spPr>
        <a:xfrm>
          <a:off x="7810500" y="1004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25394</xdr:rowOff>
    </xdr:from>
    <xdr:ext cx="469744" cy="259045"/>
    <xdr:sp macro="" textlink="">
      <xdr:nvSpPr>
        <xdr:cNvPr id="373" name="テキスト ボックス 372"/>
        <xdr:cNvSpPr txBox="1"/>
      </xdr:nvSpPr>
      <xdr:spPr>
        <a:xfrm>
          <a:off x="7626428" y="1014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99629</xdr:rowOff>
    </xdr:from>
    <xdr:to>
      <xdr:col>36</xdr:col>
      <xdr:colOff>165100</xdr:colOff>
      <xdr:row>59</xdr:row>
      <xdr:rowOff>29779</xdr:rowOff>
    </xdr:to>
    <xdr:sp macro="" textlink="">
      <xdr:nvSpPr>
        <xdr:cNvPr id="374" name="楕円 373"/>
        <xdr:cNvSpPr/>
      </xdr:nvSpPr>
      <xdr:spPr>
        <a:xfrm>
          <a:off x="6921500" y="1004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20906</xdr:rowOff>
    </xdr:from>
    <xdr:ext cx="469744" cy="259045"/>
    <xdr:sp macro="" textlink="">
      <xdr:nvSpPr>
        <xdr:cNvPr id="375" name="テキスト ボックス 374"/>
        <xdr:cNvSpPr txBox="1"/>
      </xdr:nvSpPr>
      <xdr:spPr>
        <a:xfrm>
          <a:off x="6737428" y="1013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82702</xdr:rowOff>
    </xdr:from>
    <xdr:to>
      <xdr:col>55</xdr:col>
      <xdr:colOff>0</xdr:colOff>
      <xdr:row>79</xdr:row>
      <xdr:rowOff>82877</xdr:rowOff>
    </xdr:to>
    <xdr:cxnSp macro="">
      <xdr:nvCxnSpPr>
        <xdr:cNvPr id="406" name="直線コネクタ 405"/>
        <xdr:cNvCxnSpPr/>
      </xdr:nvCxnSpPr>
      <xdr:spPr>
        <a:xfrm flipV="1">
          <a:off x="9639300" y="13627252"/>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55031</xdr:rowOff>
    </xdr:from>
    <xdr:to>
      <xdr:col>50</xdr:col>
      <xdr:colOff>114300</xdr:colOff>
      <xdr:row>79</xdr:row>
      <xdr:rowOff>82877</xdr:rowOff>
    </xdr:to>
    <xdr:cxnSp macro="">
      <xdr:nvCxnSpPr>
        <xdr:cNvPr id="409" name="直線コネクタ 408"/>
        <xdr:cNvCxnSpPr/>
      </xdr:nvCxnSpPr>
      <xdr:spPr>
        <a:xfrm>
          <a:off x="8750300" y="13599581"/>
          <a:ext cx="889000" cy="2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55031</xdr:rowOff>
    </xdr:from>
    <xdr:to>
      <xdr:col>45</xdr:col>
      <xdr:colOff>177800</xdr:colOff>
      <xdr:row>79</xdr:row>
      <xdr:rowOff>83965</xdr:rowOff>
    </xdr:to>
    <xdr:cxnSp macro="">
      <xdr:nvCxnSpPr>
        <xdr:cNvPr id="412" name="直線コネクタ 411"/>
        <xdr:cNvCxnSpPr/>
      </xdr:nvCxnSpPr>
      <xdr:spPr>
        <a:xfrm flipV="1">
          <a:off x="7861300" y="13599581"/>
          <a:ext cx="8890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83965</xdr:rowOff>
    </xdr:from>
    <xdr:to>
      <xdr:col>41</xdr:col>
      <xdr:colOff>50800</xdr:colOff>
      <xdr:row>79</xdr:row>
      <xdr:rowOff>84336</xdr:rowOff>
    </xdr:to>
    <xdr:cxnSp macro="">
      <xdr:nvCxnSpPr>
        <xdr:cNvPr id="415" name="直線コネクタ 414"/>
        <xdr:cNvCxnSpPr/>
      </xdr:nvCxnSpPr>
      <xdr:spPr>
        <a:xfrm flipV="1">
          <a:off x="6972300" y="13628515"/>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31902</xdr:rowOff>
    </xdr:from>
    <xdr:to>
      <xdr:col>55</xdr:col>
      <xdr:colOff>50800</xdr:colOff>
      <xdr:row>79</xdr:row>
      <xdr:rowOff>133502</xdr:rowOff>
    </xdr:to>
    <xdr:sp macro="" textlink="">
      <xdr:nvSpPr>
        <xdr:cNvPr id="425" name="楕円 424"/>
        <xdr:cNvSpPr/>
      </xdr:nvSpPr>
      <xdr:spPr>
        <a:xfrm>
          <a:off x="10426700" y="135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118279</xdr:rowOff>
    </xdr:from>
    <xdr:ext cx="469744" cy="259045"/>
    <xdr:sp macro="" textlink="">
      <xdr:nvSpPr>
        <xdr:cNvPr id="426" name="商工費該当値テキスト"/>
        <xdr:cNvSpPr txBox="1"/>
      </xdr:nvSpPr>
      <xdr:spPr>
        <a:xfrm>
          <a:off x="10528300" y="1349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32077</xdr:rowOff>
    </xdr:from>
    <xdr:to>
      <xdr:col>50</xdr:col>
      <xdr:colOff>165100</xdr:colOff>
      <xdr:row>79</xdr:row>
      <xdr:rowOff>133677</xdr:rowOff>
    </xdr:to>
    <xdr:sp macro="" textlink="">
      <xdr:nvSpPr>
        <xdr:cNvPr id="427" name="楕円 426"/>
        <xdr:cNvSpPr/>
      </xdr:nvSpPr>
      <xdr:spPr>
        <a:xfrm>
          <a:off x="9588500" y="135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124804</xdr:rowOff>
    </xdr:from>
    <xdr:ext cx="469744" cy="259045"/>
    <xdr:sp macro="" textlink="">
      <xdr:nvSpPr>
        <xdr:cNvPr id="428" name="テキスト ボックス 427"/>
        <xdr:cNvSpPr txBox="1"/>
      </xdr:nvSpPr>
      <xdr:spPr>
        <a:xfrm>
          <a:off x="9404428" y="1366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4231</xdr:rowOff>
    </xdr:from>
    <xdr:to>
      <xdr:col>46</xdr:col>
      <xdr:colOff>38100</xdr:colOff>
      <xdr:row>79</xdr:row>
      <xdr:rowOff>105831</xdr:rowOff>
    </xdr:to>
    <xdr:sp macro="" textlink="">
      <xdr:nvSpPr>
        <xdr:cNvPr id="429" name="楕円 428"/>
        <xdr:cNvSpPr/>
      </xdr:nvSpPr>
      <xdr:spPr>
        <a:xfrm>
          <a:off x="8699500" y="135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96958</xdr:rowOff>
    </xdr:from>
    <xdr:ext cx="469744" cy="259045"/>
    <xdr:sp macro="" textlink="">
      <xdr:nvSpPr>
        <xdr:cNvPr id="430" name="テキスト ボックス 429"/>
        <xdr:cNvSpPr txBox="1"/>
      </xdr:nvSpPr>
      <xdr:spPr>
        <a:xfrm>
          <a:off x="8515428" y="1364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33165</xdr:rowOff>
    </xdr:from>
    <xdr:to>
      <xdr:col>41</xdr:col>
      <xdr:colOff>101600</xdr:colOff>
      <xdr:row>79</xdr:row>
      <xdr:rowOff>134765</xdr:rowOff>
    </xdr:to>
    <xdr:sp macro="" textlink="">
      <xdr:nvSpPr>
        <xdr:cNvPr id="431" name="楕円 430"/>
        <xdr:cNvSpPr/>
      </xdr:nvSpPr>
      <xdr:spPr>
        <a:xfrm>
          <a:off x="7810500" y="135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125892</xdr:rowOff>
    </xdr:from>
    <xdr:ext cx="469744" cy="259045"/>
    <xdr:sp macro="" textlink="">
      <xdr:nvSpPr>
        <xdr:cNvPr id="432" name="テキスト ボックス 431"/>
        <xdr:cNvSpPr txBox="1"/>
      </xdr:nvSpPr>
      <xdr:spPr>
        <a:xfrm>
          <a:off x="7626428"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33536</xdr:rowOff>
    </xdr:from>
    <xdr:to>
      <xdr:col>36</xdr:col>
      <xdr:colOff>165100</xdr:colOff>
      <xdr:row>79</xdr:row>
      <xdr:rowOff>135136</xdr:rowOff>
    </xdr:to>
    <xdr:sp macro="" textlink="">
      <xdr:nvSpPr>
        <xdr:cNvPr id="433" name="楕円 432"/>
        <xdr:cNvSpPr/>
      </xdr:nvSpPr>
      <xdr:spPr>
        <a:xfrm>
          <a:off x="6921500" y="13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126263</xdr:rowOff>
    </xdr:from>
    <xdr:ext cx="469744" cy="259045"/>
    <xdr:sp macro="" textlink="">
      <xdr:nvSpPr>
        <xdr:cNvPr id="434" name="テキスト ボックス 433"/>
        <xdr:cNvSpPr txBox="1"/>
      </xdr:nvSpPr>
      <xdr:spPr>
        <a:xfrm>
          <a:off x="6737428" y="1367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85339</xdr:rowOff>
    </xdr:from>
    <xdr:to>
      <xdr:col>55</xdr:col>
      <xdr:colOff>0</xdr:colOff>
      <xdr:row>97</xdr:row>
      <xdr:rowOff>136714</xdr:rowOff>
    </xdr:to>
    <xdr:cxnSp macro="">
      <xdr:nvCxnSpPr>
        <xdr:cNvPr id="461" name="直線コネクタ 460"/>
        <xdr:cNvCxnSpPr/>
      </xdr:nvCxnSpPr>
      <xdr:spPr>
        <a:xfrm flipV="1">
          <a:off x="9639300" y="16715989"/>
          <a:ext cx="838200" cy="5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136714</xdr:rowOff>
    </xdr:from>
    <xdr:to>
      <xdr:col>50</xdr:col>
      <xdr:colOff>114300</xdr:colOff>
      <xdr:row>97</xdr:row>
      <xdr:rowOff>151222</xdr:rowOff>
    </xdr:to>
    <xdr:cxnSp macro="">
      <xdr:nvCxnSpPr>
        <xdr:cNvPr id="464" name="直線コネクタ 463"/>
        <xdr:cNvCxnSpPr/>
      </xdr:nvCxnSpPr>
      <xdr:spPr>
        <a:xfrm flipV="1">
          <a:off x="8750300" y="16767364"/>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151222</xdr:rowOff>
    </xdr:from>
    <xdr:to>
      <xdr:col>45</xdr:col>
      <xdr:colOff>177800</xdr:colOff>
      <xdr:row>97</xdr:row>
      <xdr:rowOff>163657</xdr:rowOff>
    </xdr:to>
    <xdr:cxnSp macro="">
      <xdr:nvCxnSpPr>
        <xdr:cNvPr id="467" name="直線コネクタ 466"/>
        <xdr:cNvCxnSpPr/>
      </xdr:nvCxnSpPr>
      <xdr:spPr>
        <a:xfrm flipV="1">
          <a:off x="7861300" y="16781872"/>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113731</xdr:rowOff>
    </xdr:from>
    <xdr:to>
      <xdr:col>41</xdr:col>
      <xdr:colOff>50800</xdr:colOff>
      <xdr:row>97</xdr:row>
      <xdr:rowOff>163657</xdr:rowOff>
    </xdr:to>
    <xdr:cxnSp macro="">
      <xdr:nvCxnSpPr>
        <xdr:cNvPr id="470" name="直線コネクタ 469"/>
        <xdr:cNvCxnSpPr/>
      </xdr:nvCxnSpPr>
      <xdr:spPr>
        <a:xfrm>
          <a:off x="6972300" y="16744381"/>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34539</xdr:rowOff>
    </xdr:from>
    <xdr:to>
      <xdr:col>55</xdr:col>
      <xdr:colOff>50800</xdr:colOff>
      <xdr:row>97</xdr:row>
      <xdr:rowOff>136139</xdr:rowOff>
    </xdr:to>
    <xdr:sp macro="" textlink="">
      <xdr:nvSpPr>
        <xdr:cNvPr id="480" name="楕円 479"/>
        <xdr:cNvSpPr/>
      </xdr:nvSpPr>
      <xdr:spPr>
        <a:xfrm>
          <a:off x="10426700" y="1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12966</xdr:rowOff>
    </xdr:from>
    <xdr:ext cx="534377" cy="259045"/>
    <xdr:sp macro="" textlink="">
      <xdr:nvSpPr>
        <xdr:cNvPr id="481" name="土木費該当値テキスト"/>
        <xdr:cNvSpPr txBox="1"/>
      </xdr:nvSpPr>
      <xdr:spPr>
        <a:xfrm>
          <a:off x="10528300" y="166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85914</xdr:rowOff>
    </xdr:from>
    <xdr:to>
      <xdr:col>50</xdr:col>
      <xdr:colOff>165100</xdr:colOff>
      <xdr:row>98</xdr:row>
      <xdr:rowOff>16064</xdr:rowOff>
    </xdr:to>
    <xdr:sp macro="" textlink="">
      <xdr:nvSpPr>
        <xdr:cNvPr id="482" name="楕円 481"/>
        <xdr:cNvSpPr/>
      </xdr:nvSpPr>
      <xdr:spPr>
        <a:xfrm>
          <a:off x="9588500" y="167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7191</xdr:rowOff>
    </xdr:from>
    <xdr:ext cx="534377" cy="259045"/>
    <xdr:sp macro="" textlink="">
      <xdr:nvSpPr>
        <xdr:cNvPr id="483" name="テキスト ボックス 482"/>
        <xdr:cNvSpPr txBox="1"/>
      </xdr:nvSpPr>
      <xdr:spPr>
        <a:xfrm>
          <a:off x="9372111" y="1680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100422</xdr:rowOff>
    </xdr:from>
    <xdr:to>
      <xdr:col>46</xdr:col>
      <xdr:colOff>38100</xdr:colOff>
      <xdr:row>98</xdr:row>
      <xdr:rowOff>30572</xdr:rowOff>
    </xdr:to>
    <xdr:sp macro="" textlink="">
      <xdr:nvSpPr>
        <xdr:cNvPr id="484" name="楕円 483"/>
        <xdr:cNvSpPr/>
      </xdr:nvSpPr>
      <xdr:spPr>
        <a:xfrm>
          <a:off x="8699500" y="167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21699</xdr:rowOff>
    </xdr:from>
    <xdr:ext cx="534377" cy="259045"/>
    <xdr:sp macro="" textlink="">
      <xdr:nvSpPr>
        <xdr:cNvPr id="485" name="テキスト ボックス 484"/>
        <xdr:cNvSpPr txBox="1"/>
      </xdr:nvSpPr>
      <xdr:spPr>
        <a:xfrm>
          <a:off x="8483111" y="168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112857</xdr:rowOff>
    </xdr:from>
    <xdr:to>
      <xdr:col>41</xdr:col>
      <xdr:colOff>101600</xdr:colOff>
      <xdr:row>98</xdr:row>
      <xdr:rowOff>43007</xdr:rowOff>
    </xdr:to>
    <xdr:sp macro="" textlink="">
      <xdr:nvSpPr>
        <xdr:cNvPr id="486" name="楕円 485"/>
        <xdr:cNvSpPr/>
      </xdr:nvSpPr>
      <xdr:spPr>
        <a:xfrm>
          <a:off x="7810500" y="167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34134</xdr:rowOff>
    </xdr:from>
    <xdr:ext cx="534377" cy="259045"/>
    <xdr:sp macro="" textlink="">
      <xdr:nvSpPr>
        <xdr:cNvPr id="487" name="テキスト ボックス 486"/>
        <xdr:cNvSpPr txBox="1"/>
      </xdr:nvSpPr>
      <xdr:spPr>
        <a:xfrm>
          <a:off x="7594111" y="1683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62931</xdr:rowOff>
    </xdr:from>
    <xdr:to>
      <xdr:col>36</xdr:col>
      <xdr:colOff>165100</xdr:colOff>
      <xdr:row>97</xdr:row>
      <xdr:rowOff>164531</xdr:rowOff>
    </xdr:to>
    <xdr:sp macro="" textlink="">
      <xdr:nvSpPr>
        <xdr:cNvPr id="488" name="楕円 487"/>
        <xdr:cNvSpPr/>
      </xdr:nvSpPr>
      <xdr:spPr>
        <a:xfrm>
          <a:off x="6921500" y="166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155658</xdr:rowOff>
    </xdr:from>
    <xdr:ext cx="534377" cy="259045"/>
    <xdr:sp macro="" textlink="">
      <xdr:nvSpPr>
        <xdr:cNvPr id="489" name="テキスト ボックス 488"/>
        <xdr:cNvSpPr txBox="1"/>
      </xdr:nvSpPr>
      <xdr:spPr>
        <a:xfrm>
          <a:off x="6705111" y="167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16965</xdr:rowOff>
    </xdr:from>
    <xdr:to>
      <xdr:col>85</xdr:col>
      <xdr:colOff>127000</xdr:colOff>
      <xdr:row>39</xdr:row>
      <xdr:rowOff>23640</xdr:rowOff>
    </xdr:to>
    <xdr:cxnSp macro="">
      <xdr:nvCxnSpPr>
        <xdr:cNvPr id="517" name="直線コネクタ 516"/>
        <xdr:cNvCxnSpPr/>
      </xdr:nvCxnSpPr>
      <xdr:spPr>
        <a:xfrm>
          <a:off x="15481300" y="6703515"/>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16965</xdr:rowOff>
    </xdr:from>
    <xdr:to>
      <xdr:col>81</xdr:col>
      <xdr:colOff>50800</xdr:colOff>
      <xdr:row>39</xdr:row>
      <xdr:rowOff>41425</xdr:rowOff>
    </xdr:to>
    <xdr:cxnSp macro="">
      <xdr:nvCxnSpPr>
        <xdr:cNvPr id="520" name="直線コネクタ 519"/>
        <xdr:cNvCxnSpPr/>
      </xdr:nvCxnSpPr>
      <xdr:spPr>
        <a:xfrm flipV="1">
          <a:off x="14592300" y="6703515"/>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41425</xdr:rowOff>
    </xdr:from>
    <xdr:to>
      <xdr:col>76</xdr:col>
      <xdr:colOff>114300</xdr:colOff>
      <xdr:row>39</xdr:row>
      <xdr:rowOff>42294</xdr:rowOff>
    </xdr:to>
    <xdr:cxnSp macro="">
      <xdr:nvCxnSpPr>
        <xdr:cNvPr id="523" name="直線コネクタ 522"/>
        <xdr:cNvCxnSpPr/>
      </xdr:nvCxnSpPr>
      <xdr:spPr>
        <a:xfrm flipV="1">
          <a:off x="13703300" y="6727975"/>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42294</xdr:rowOff>
    </xdr:from>
    <xdr:to>
      <xdr:col>71</xdr:col>
      <xdr:colOff>177800</xdr:colOff>
      <xdr:row>39</xdr:row>
      <xdr:rowOff>64467</xdr:rowOff>
    </xdr:to>
    <xdr:cxnSp macro="">
      <xdr:nvCxnSpPr>
        <xdr:cNvPr id="526" name="直線コネクタ 525"/>
        <xdr:cNvCxnSpPr/>
      </xdr:nvCxnSpPr>
      <xdr:spPr>
        <a:xfrm flipV="1">
          <a:off x="12814300" y="6728844"/>
          <a:ext cx="8890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144290</xdr:rowOff>
    </xdr:from>
    <xdr:to>
      <xdr:col>85</xdr:col>
      <xdr:colOff>177800</xdr:colOff>
      <xdr:row>39</xdr:row>
      <xdr:rowOff>74440</xdr:rowOff>
    </xdr:to>
    <xdr:sp macro="" textlink="">
      <xdr:nvSpPr>
        <xdr:cNvPr id="536" name="楕円 535"/>
        <xdr:cNvSpPr/>
      </xdr:nvSpPr>
      <xdr:spPr>
        <a:xfrm>
          <a:off x="16268700" y="66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59217</xdr:rowOff>
    </xdr:from>
    <xdr:ext cx="534377" cy="259045"/>
    <xdr:sp macro="" textlink="">
      <xdr:nvSpPr>
        <xdr:cNvPr id="537" name="消防費該当値テキスト"/>
        <xdr:cNvSpPr txBox="1"/>
      </xdr:nvSpPr>
      <xdr:spPr>
        <a:xfrm>
          <a:off x="16370300" y="657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137615</xdr:rowOff>
    </xdr:from>
    <xdr:to>
      <xdr:col>81</xdr:col>
      <xdr:colOff>101600</xdr:colOff>
      <xdr:row>39</xdr:row>
      <xdr:rowOff>67765</xdr:rowOff>
    </xdr:to>
    <xdr:sp macro="" textlink="">
      <xdr:nvSpPr>
        <xdr:cNvPr id="538" name="楕円 537"/>
        <xdr:cNvSpPr/>
      </xdr:nvSpPr>
      <xdr:spPr>
        <a:xfrm>
          <a:off x="15430500" y="66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58892</xdr:rowOff>
    </xdr:from>
    <xdr:ext cx="534377" cy="259045"/>
    <xdr:sp macro="" textlink="">
      <xdr:nvSpPr>
        <xdr:cNvPr id="539" name="テキスト ボックス 538"/>
        <xdr:cNvSpPr txBox="1"/>
      </xdr:nvSpPr>
      <xdr:spPr>
        <a:xfrm>
          <a:off x="15214111" y="67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162075</xdr:rowOff>
    </xdr:from>
    <xdr:to>
      <xdr:col>76</xdr:col>
      <xdr:colOff>165100</xdr:colOff>
      <xdr:row>39</xdr:row>
      <xdr:rowOff>92225</xdr:rowOff>
    </xdr:to>
    <xdr:sp macro="" textlink="">
      <xdr:nvSpPr>
        <xdr:cNvPr id="540" name="楕円 539"/>
        <xdr:cNvSpPr/>
      </xdr:nvSpPr>
      <xdr:spPr>
        <a:xfrm>
          <a:off x="14541500" y="667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83352</xdr:rowOff>
    </xdr:from>
    <xdr:ext cx="534377" cy="259045"/>
    <xdr:sp macro="" textlink="">
      <xdr:nvSpPr>
        <xdr:cNvPr id="541" name="テキスト ボックス 540"/>
        <xdr:cNvSpPr txBox="1"/>
      </xdr:nvSpPr>
      <xdr:spPr>
        <a:xfrm>
          <a:off x="14325111" y="67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162944</xdr:rowOff>
    </xdr:from>
    <xdr:to>
      <xdr:col>72</xdr:col>
      <xdr:colOff>38100</xdr:colOff>
      <xdr:row>39</xdr:row>
      <xdr:rowOff>93094</xdr:rowOff>
    </xdr:to>
    <xdr:sp macro="" textlink="">
      <xdr:nvSpPr>
        <xdr:cNvPr id="542" name="楕円 541"/>
        <xdr:cNvSpPr/>
      </xdr:nvSpPr>
      <xdr:spPr>
        <a:xfrm>
          <a:off x="13652500" y="66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84221</xdr:rowOff>
    </xdr:from>
    <xdr:ext cx="534377" cy="259045"/>
    <xdr:sp macro="" textlink="">
      <xdr:nvSpPr>
        <xdr:cNvPr id="543" name="テキスト ボックス 542"/>
        <xdr:cNvSpPr txBox="1"/>
      </xdr:nvSpPr>
      <xdr:spPr>
        <a:xfrm>
          <a:off x="13436111" y="677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13667</xdr:rowOff>
    </xdr:from>
    <xdr:to>
      <xdr:col>67</xdr:col>
      <xdr:colOff>101600</xdr:colOff>
      <xdr:row>39</xdr:row>
      <xdr:rowOff>115267</xdr:rowOff>
    </xdr:to>
    <xdr:sp macro="" textlink="">
      <xdr:nvSpPr>
        <xdr:cNvPr id="544" name="楕円 543"/>
        <xdr:cNvSpPr/>
      </xdr:nvSpPr>
      <xdr:spPr>
        <a:xfrm>
          <a:off x="12763500" y="670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106394</xdr:rowOff>
    </xdr:from>
    <xdr:ext cx="534377" cy="259045"/>
    <xdr:sp macro="" textlink="">
      <xdr:nvSpPr>
        <xdr:cNvPr id="545" name="テキスト ボックス 544"/>
        <xdr:cNvSpPr txBox="1"/>
      </xdr:nvSpPr>
      <xdr:spPr>
        <a:xfrm>
          <a:off x="12547111" y="67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35938</xdr:rowOff>
    </xdr:from>
    <xdr:to>
      <xdr:col>85</xdr:col>
      <xdr:colOff>127000</xdr:colOff>
      <xdr:row>57</xdr:row>
      <xdr:rowOff>159032</xdr:rowOff>
    </xdr:to>
    <xdr:cxnSp macro="">
      <xdr:nvCxnSpPr>
        <xdr:cNvPr id="574" name="直線コネクタ 573"/>
        <xdr:cNvCxnSpPr/>
      </xdr:nvCxnSpPr>
      <xdr:spPr>
        <a:xfrm flipV="1">
          <a:off x="15481300" y="9808588"/>
          <a:ext cx="838200" cy="12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159032</xdr:rowOff>
    </xdr:from>
    <xdr:to>
      <xdr:col>81</xdr:col>
      <xdr:colOff>50800</xdr:colOff>
      <xdr:row>57</xdr:row>
      <xdr:rowOff>171148</xdr:rowOff>
    </xdr:to>
    <xdr:cxnSp macro="">
      <xdr:nvCxnSpPr>
        <xdr:cNvPr id="577" name="直線コネクタ 576"/>
        <xdr:cNvCxnSpPr/>
      </xdr:nvCxnSpPr>
      <xdr:spPr>
        <a:xfrm flipV="1">
          <a:off x="14592300" y="9931682"/>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92776</xdr:rowOff>
    </xdr:from>
    <xdr:to>
      <xdr:col>76</xdr:col>
      <xdr:colOff>114300</xdr:colOff>
      <xdr:row>57</xdr:row>
      <xdr:rowOff>171148</xdr:rowOff>
    </xdr:to>
    <xdr:cxnSp macro="">
      <xdr:nvCxnSpPr>
        <xdr:cNvPr id="580" name="直線コネクタ 579"/>
        <xdr:cNvCxnSpPr/>
      </xdr:nvCxnSpPr>
      <xdr:spPr>
        <a:xfrm>
          <a:off x="13703300" y="9693976"/>
          <a:ext cx="889000" cy="2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92776</xdr:rowOff>
    </xdr:from>
    <xdr:to>
      <xdr:col>71</xdr:col>
      <xdr:colOff>177800</xdr:colOff>
      <xdr:row>58</xdr:row>
      <xdr:rowOff>33226</xdr:rowOff>
    </xdr:to>
    <xdr:cxnSp macro="">
      <xdr:nvCxnSpPr>
        <xdr:cNvPr id="583" name="直線コネクタ 582"/>
        <xdr:cNvCxnSpPr/>
      </xdr:nvCxnSpPr>
      <xdr:spPr>
        <a:xfrm flipV="1">
          <a:off x="12814300" y="9693976"/>
          <a:ext cx="889000" cy="28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156588</xdr:rowOff>
    </xdr:from>
    <xdr:to>
      <xdr:col>85</xdr:col>
      <xdr:colOff>177800</xdr:colOff>
      <xdr:row>57</xdr:row>
      <xdr:rowOff>86738</xdr:rowOff>
    </xdr:to>
    <xdr:sp macro="" textlink="">
      <xdr:nvSpPr>
        <xdr:cNvPr id="593" name="楕円 592"/>
        <xdr:cNvSpPr/>
      </xdr:nvSpPr>
      <xdr:spPr>
        <a:xfrm>
          <a:off x="16268700" y="97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71515</xdr:rowOff>
    </xdr:from>
    <xdr:ext cx="534377" cy="259045"/>
    <xdr:sp macro="" textlink="">
      <xdr:nvSpPr>
        <xdr:cNvPr id="594" name="教育費該当値テキスト"/>
        <xdr:cNvSpPr txBox="1"/>
      </xdr:nvSpPr>
      <xdr:spPr>
        <a:xfrm>
          <a:off x="16370300" y="96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108232</xdr:rowOff>
    </xdr:from>
    <xdr:to>
      <xdr:col>81</xdr:col>
      <xdr:colOff>101600</xdr:colOff>
      <xdr:row>58</xdr:row>
      <xdr:rowOff>38382</xdr:rowOff>
    </xdr:to>
    <xdr:sp macro="" textlink="">
      <xdr:nvSpPr>
        <xdr:cNvPr id="595" name="楕円 594"/>
        <xdr:cNvSpPr/>
      </xdr:nvSpPr>
      <xdr:spPr>
        <a:xfrm>
          <a:off x="15430500" y="98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29509</xdr:rowOff>
    </xdr:from>
    <xdr:ext cx="534377" cy="259045"/>
    <xdr:sp macro="" textlink="">
      <xdr:nvSpPr>
        <xdr:cNvPr id="596" name="テキスト ボックス 595"/>
        <xdr:cNvSpPr txBox="1"/>
      </xdr:nvSpPr>
      <xdr:spPr>
        <a:xfrm>
          <a:off x="15214111" y="997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120348</xdr:rowOff>
    </xdr:from>
    <xdr:to>
      <xdr:col>76</xdr:col>
      <xdr:colOff>165100</xdr:colOff>
      <xdr:row>58</xdr:row>
      <xdr:rowOff>50498</xdr:rowOff>
    </xdr:to>
    <xdr:sp macro="" textlink="">
      <xdr:nvSpPr>
        <xdr:cNvPr id="597" name="楕円 596"/>
        <xdr:cNvSpPr/>
      </xdr:nvSpPr>
      <xdr:spPr>
        <a:xfrm>
          <a:off x="14541500" y="989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41625</xdr:rowOff>
    </xdr:from>
    <xdr:ext cx="534377" cy="259045"/>
    <xdr:sp macro="" textlink="">
      <xdr:nvSpPr>
        <xdr:cNvPr id="598" name="テキスト ボックス 597"/>
        <xdr:cNvSpPr txBox="1"/>
      </xdr:nvSpPr>
      <xdr:spPr>
        <a:xfrm>
          <a:off x="14325111" y="998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41976</xdr:rowOff>
    </xdr:from>
    <xdr:to>
      <xdr:col>72</xdr:col>
      <xdr:colOff>38100</xdr:colOff>
      <xdr:row>56</xdr:row>
      <xdr:rowOff>143576</xdr:rowOff>
    </xdr:to>
    <xdr:sp macro="" textlink="">
      <xdr:nvSpPr>
        <xdr:cNvPr id="599" name="楕円 598"/>
        <xdr:cNvSpPr/>
      </xdr:nvSpPr>
      <xdr:spPr>
        <a:xfrm>
          <a:off x="13652500" y="96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134703</xdr:rowOff>
    </xdr:from>
    <xdr:ext cx="534377" cy="259045"/>
    <xdr:sp macro="" textlink="">
      <xdr:nvSpPr>
        <xdr:cNvPr id="600" name="テキスト ボックス 599"/>
        <xdr:cNvSpPr txBox="1"/>
      </xdr:nvSpPr>
      <xdr:spPr>
        <a:xfrm>
          <a:off x="13436111" y="973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153876</xdr:rowOff>
    </xdr:from>
    <xdr:to>
      <xdr:col>67</xdr:col>
      <xdr:colOff>101600</xdr:colOff>
      <xdr:row>58</xdr:row>
      <xdr:rowOff>84026</xdr:rowOff>
    </xdr:to>
    <xdr:sp macro="" textlink="">
      <xdr:nvSpPr>
        <xdr:cNvPr id="601" name="楕円 600"/>
        <xdr:cNvSpPr/>
      </xdr:nvSpPr>
      <xdr:spPr>
        <a:xfrm>
          <a:off x="12763500" y="99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75153</xdr:rowOff>
    </xdr:from>
    <xdr:ext cx="534377" cy="259045"/>
    <xdr:sp macro="" textlink="">
      <xdr:nvSpPr>
        <xdr:cNvPr id="602" name="テキスト ボックス 601"/>
        <xdr:cNvSpPr txBox="1"/>
      </xdr:nvSpPr>
      <xdr:spPr>
        <a:xfrm>
          <a:off x="12547111" y="1001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90894</xdr:rowOff>
    </xdr:from>
    <xdr:to>
      <xdr:col>85</xdr:col>
      <xdr:colOff>127000</xdr:colOff>
      <xdr:row>97</xdr:row>
      <xdr:rowOff>93103</xdr:rowOff>
    </xdr:to>
    <xdr:cxnSp macro="">
      <xdr:nvCxnSpPr>
        <xdr:cNvPr id="686" name="直線コネクタ 685"/>
        <xdr:cNvCxnSpPr/>
      </xdr:nvCxnSpPr>
      <xdr:spPr>
        <a:xfrm flipV="1">
          <a:off x="15481300" y="16721544"/>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86871</xdr:rowOff>
    </xdr:from>
    <xdr:to>
      <xdr:col>81</xdr:col>
      <xdr:colOff>50800</xdr:colOff>
      <xdr:row>97</xdr:row>
      <xdr:rowOff>93103</xdr:rowOff>
    </xdr:to>
    <xdr:cxnSp macro="">
      <xdr:nvCxnSpPr>
        <xdr:cNvPr id="689" name="直線コネクタ 688"/>
        <xdr:cNvCxnSpPr/>
      </xdr:nvCxnSpPr>
      <xdr:spPr>
        <a:xfrm>
          <a:off x="14592300" y="16717521"/>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70636</xdr:rowOff>
    </xdr:from>
    <xdr:to>
      <xdr:col>76</xdr:col>
      <xdr:colOff>114300</xdr:colOff>
      <xdr:row>97</xdr:row>
      <xdr:rowOff>86871</xdr:rowOff>
    </xdr:to>
    <xdr:cxnSp macro="">
      <xdr:nvCxnSpPr>
        <xdr:cNvPr id="692" name="直線コネクタ 691"/>
        <xdr:cNvCxnSpPr/>
      </xdr:nvCxnSpPr>
      <xdr:spPr>
        <a:xfrm>
          <a:off x="13703300" y="16701286"/>
          <a:ext cx="8890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70636</xdr:rowOff>
    </xdr:from>
    <xdr:to>
      <xdr:col>71</xdr:col>
      <xdr:colOff>177800</xdr:colOff>
      <xdr:row>97</xdr:row>
      <xdr:rowOff>74237</xdr:rowOff>
    </xdr:to>
    <xdr:cxnSp macro="">
      <xdr:nvCxnSpPr>
        <xdr:cNvPr id="695" name="直線コネクタ 694"/>
        <xdr:cNvCxnSpPr/>
      </xdr:nvCxnSpPr>
      <xdr:spPr>
        <a:xfrm flipV="1">
          <a:off x="12814300" y="16701286"/>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40094</xdr:rowOff>
    </xdr:from>
    <xdr:to>
      <xdr:col>85</xdr:col>
      <xdr:colOff>177800</xdr:colOff>
      <xdr:row>97</xdr:row>
      <xdr:rowOff>141694</xdr:rowOff>
    </xdr:to>
    <xdr:sp macro="" textlink="">
      <xdr:nvSpPr>
        <xdr:cNvPr id="705" name="楕円 704"/>
        <xdr:cNvSpPr/>
      </xdr:nvSpPr>
      <xdr:spPr>
        <a:xfrm>
          <a:off x="16268700" y="166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18521</xdr:rowOff>
    </xdr:from>
    <xdr:ext cx="534377" cy="259045"/>
    <xdr:sp macro="" textlink="">
      <xdr:nvSpPr>
        <xdr:cNvPr id="706" name="公債費該当値テキスト"/>
        <xdr:cNvSpPr txBox="1"/>
      </xdr:nvSpPr>
      <xdr:spPr>
        <a:xfrm>
          <a:off x="16370300" y="1664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42303</xdr:rowOff>
    </xdr:from>
    <xdr:to>
      <xdr:col>81</xdr:col>
      <xdr:colOff>101600</xdr:colOff>
      <xdr:row>97</xdr:row>
      <xdr:rowOff>143903</xdr:rowOff>
    </xdr:to>
    <xdr:sp macro="" textlink="">
      <xdr:nvSpPr>
        <xdr:cNvPr id="707" name="楕円 706"/>
        <xdr:cNvSpPr/>
      </xdr:nvSpPr>
      <xdr:spPr>
        <a:xfrm>
          <a:off x="15430500" y="166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135030</xdr:rowOff>
    </xdr:from>
    <xdr:ext cx="534377" cy="259045"/>
    <xdr:sp macro="" textlink="">
      <xdr:nvSpPr>
        <xdr:cNvPr id="708" name="テキスト ボックス 707"/>
        <xdr:cNvSpPr txBox="1"/>
      </xdr:nvSpPr>
      <xdr:spPr>
        <a:xfrm>
          <a:off x="15214111" y="167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36071</xdr:rowOff>
    </xdr:from>
    <xdr:to>
      <xdr:col>76</xdr:col>
      <xdr:colOff>165100</xdr:colOff>
      <xdr:row>97</xdr:row>
      <xdr:rowOff>137671</xdr:rowOff>
    </xdr:to>
    <xdr:sp macro="" textlink="">
      <xdr:nvSpPr>
        <xdr:cNvPr id="709" name="楕円 708"/>
        <xdr:cNvSpPr/>
      </xdr:nvSpPr>
      <xdr:spPr>
        <a:xfrm>
          <a:off x="14541500" y="166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128798</xdr:rowOff>
    </xdr:from>
    <xdr:ext cx="534377" cy="259045"/>
    <xdr:sp macro="" textlink="">
      <xdr:nvSpPr>
        <xdr:cNvPr id="710" name="テキスト ボックス 709"/>
        <xdr:cNvSpPr txBox="1"/>
      </xdr:nvSpPr>
      <xdr:spPr>
        <a:xfrm>
          <a:off x="14325111" y="167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19836</xdr:rowOff>
    </xdr:from>
    <xdr:to>
      <xdr:col>72</xdr:col>
      <xdr:colOff>38100</xdr:colOff>
      <xdr:row>97</xdr:row>
      <xdr:rowOff>121436</xdr:rowOff>
    </xdr:to>
    <xdr:sp macro="" textlink="">
      <xdr:nvSpPr>
        <xdr:cNvPr id="711" name="楕円 710"/>
        <xdr:cNvSpPr/>
      </xdr:nvSpPr>
      <xdr:spPr>
        <a:xfrm>
          <a:off x="13652500" y="166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112563</xdr:rowOff>
    </xdr:from>
    <xdr:ext cx="534377" cy="259045"/>
    <xdr:sp macro="" textlink="">
      <xdr:nvSpPr>
        <xdr:cNvPr id="712" name="テキスト ボックス 711"/>
        <xdr:cNvSpPr txBox="1"/>
      </xdr:nvSpPr>
      <xdr:spPr>
        <a:xfrm>
          <a:off x="13436111" y="1674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23437</xdr:rowOff>
    </xdr:from>
    <xdr:to>
      <xdr:col>67</xdr:col>
      <xdr:colOff>101600</xdr:colOff>
      <xdr:row>97</xdr:row>
      <xdr:rowOff>125037</xdr:rowOff>
    </xdr:to>
    <xdr:sp macro="" textlink="">
      <xdr:nvSpPr>
        <xdr:cNvPr id="713" name="楕円 712"/>
        <xdr:cNvSpPr/>
      </xdr:nvSpPr>
      <xdr:spPr>
        <a:xfrm>
          <a:off x="12763500" y="166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116164</xdr:rowOff>
    </xdr:from>
    <xdr:ext cx="534377" cy="259045"/>
    <xdr:sp macro="" textlink="">
      <xdr:nvSpPr>
        <xdr:cNvPr id="714" name="テキスト ボックス 713"/>
        <xdr:cNvSpPr txBox="1"/>
      </xdr:nvSpPr>
      <xdr:spPr>
        <a:xfrm>
          <a:off x="12547111" y="167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住民一人当たりのコストについては、全体的に類似団体を下回っている。近年の普通建設事業の増加による土木費や教育施設の維持修繕等の増加による教育費は増加傾向にある。今後は、高齢化社会による社会保障費や扶助費等の増加が見込まれるため、より一層の適切な事業執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取崩はないものの、実質収支・実質単年度収支は減少している。町税等の一般財源が伸び悩む一方、人件費、普通建設事業費、維持補修費等は増加をたどり、今後は、少子高齢化等の影響により社会保障費・扶助費等も増加が見込まれることから、各事業の見直しを徹底するとともに、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国民健康保険・住宅新築資金等貸付事業特別会計において、赤字となっている。保険税の収入が伸び悩む一方、医療費は伸び、今後も増加されると予測される。そのため、引き続き保険税の徴収強化を図るとともに、健全な国民健康保険税運営を行っていく。また、他の会計についても、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実質公債費比率は３か年平均で５．１％となっており、前年度に比べ増加している。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要因としては、交付税算入額によるものである。今後も新規発行債の抑制により、健全な財政運営に努める。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将来負担比率は低く、地方債の現在高も年々減少していることから、今後も地方債の発行や人件費、物件費等の抑制に努め、財政健全化を図る。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奈良県安堵町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ゴシック" panose="020B0609070205080204" pitchFamily="49" charset="-128"/>
              <a:ea typeface="ＭＳ ゴシック" panose="020B0609070205080204" pitchFamily="49" charset="-128"/>
            </a:rPr>
            <a:t>財政調整基金については、住民サービスの確保など必要不可欠な事業については、必要最小限での取崩を検討する。減債基金については、今後の償還状況等も踏まえ、引き続き積立を行っていく。特定目的基金について、公営住宅管理運営基金については、町営住宅の管理運営に要する費用が増加していること等により取崩の検討を行い、文化振興基金については、文化施設の建設に伴い取崩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公営住宅管理運営基金については、町営住宅の管理及び運営を円滑かつ効率的に行う。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地域福祉基金については、地域の保健福祉の増進（在宅福祉の普及及び向上、健康及び生きがいづくりの推進、ボランティア活動の活発化）を図る。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文化振興基金については、文化の振興と普及を通じ、豊かな地域づくりの推進を図る。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町営住宅の管理運営費が増加傾向にあることから、公営住宅管理運営基金の取崩の検討を行い、町営住宅の一定の償還が終了する平成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千円の取崩を行う。また、文化振興基金については、平成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年度で文化施設を建設することから、その財源とする。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として、景気変動等により財源が不足した場合や大型事業など多額の経費、また、公共施設の老朽化対策費を必要とするなど、住民サービスの確保などに必要不可欠な事業については、必要最小限での取崩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年間の償還額推移は例年通りの償還額となっており、突出して多額の償還が発生する年度がないことから、引き続き毎年度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3484478</v>
      </c>
      <c r="BO4" s="403"/>
      <c r="BP4" s="403"/>
      <c r="BQ4" s="403"/>
      <c r="BR4" s="403"/>
      <c r="BS4" s="403"/>
      <c r="BT4" s="403"/>
      <c r="BU4" s="404"/>
      <c r="BV4" s="402">
        <v>3584459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5.6</v>
      </c>
      <c r="CU4" s="584"/>
      <c r="CV4" s="584"/>
      <c r="CW4" s="584"/>
      <c r="CX4" s="584"/>
      <c r="CY4" s="584"/>
      <c r="CZ4" s="584"/>
      <c r="DA4" s="585"/>
      <c r="DB4" s="583">
        <v>18.5</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3342500</v>
      </c>
      <c r="BO5" s="408"/>
      <c r="BP5" s="408"/>
      <c r="BQ5" s="408"/>
      <c r="BR5" s="408"/>
      <c r="BS5" s="408"/>
      <c r="BT5" s="408"/>
      <c r="BU5" s="409"/>
      <c r="BV5" s="407">
        <v>3166863</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97.3</v>
      </c>
      <c r="CU5" s="378"/>
      <c r="CV5" s="378"/>
      <c r="CW5" s="378"/>
      <c r="CX5" s="378"/>
      <c r="CY5" s="378"/>
      <c r="CZ5" s="378"/>
      <c r="DA5" s="379"/>
      <c r="DB5" s="377">
        <v>93.5</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141978</v>
      </c>
      <c r="BO6" s="408"/>
      <c r="BP6" s="408"/>
      <c r="BQ6" s="408"/>
      <c r="BR6" s="408"/>
      <c r="BS6" s="408"/>
      <c r="BT6" s="408"/>
      <c r="BU6" s="409"/>
      <c r="BV6" s="407">
        <v>417596</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102.2</v>
      </c>
      <c r="CU6" s="558"/>
      <c r="CV6" s="558"/>
      <c r="CW6" s="558"/>
      <c r="CX6" s="558"/>
      <c r="CY6" s="558"/>
      <c r="CZ6" s="558"/>
      <c r="DA6" s="559"/>
      <c r="DB6" s="557">
        <v>98</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96</v>
      </c>
      <c r="AV7" s="465"/>
      <c r="AW7" s="465"/>
      <c r="AX7" s="465"/>
      <c r="AY7" s="387" t="s">
        <v>100</v>
      </c>
      <c r="AZ7" s="388"/>
      <c r="BA7" s="388"/>
      <c r="BB7" s="388"/>
      <c r="BC7" s="388"/>
      <c r="BD7" s="388"/>
      <c r="BE7" s="388"/>
      <c r="BF7" s="388"/>
      <c r="BG7" s="388"/>
      <c r="BH7" s="388"/>
      <c r="BI7" s="388"/>
      <c r="BJ7" s="388"/>
      <c r="BK7" s="388"/>
      <c r="BL7" s="388"/>
      <c r="BM7" s="389"/>
      <c r="BN7" s="407">
        <v>17256</v>
      </c>
      <c r="BO7" s="408"/>
      <c r="BP7" s="408"/>
      <c r="BQ7" s="408"/>
      <c r="BR7" s="408"/>
      <c r="BS7" s="408"/>
      <c r="BT7" s="408"/>
      <c r="BU7" s="409"/>
      <c r="BV7" s="407">
        <v>12862</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2219093</v>
      </c>
      <c r="CU7" s="408"/>
      <c r="CV7" s="408"/>
      <c r="CW7" s="408"/>
      <c r="CX7" s="408"/>
      <c r="CY7" s="408"/>
      <c r="CZ7" s="408"/>
      <c r="DA7" s="409"/>
      <c r="DB7" s="407">
        <v>2186297</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124722</v>
      </c>
      <c r="BO8" s="408"/>
      <c r="BP8" s="408"/>
      <c r="BQ8" s="408"/>
      <c r="BR8" s="408"/>
      <c r="BS8" s="408"/>
      <c r="BT8" s="408"/>
      <c r="BU8" s="409"/>
      <c r="BV8" s="407">
        <v>404734</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0.37</v>
      </c>
      <c r="CU8" s="521"/>
      <c r="CV8" s="521"/>
      <c r="CW8" s="521"/>
      <c r="CX8" s="521"/>
      <c r="CY8" s="521"/>
      <c r="CZ8" s="521"/>
      <c r="DA8" s="522"/>
      <c r="DB8" s="520">
        <v>0.36</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7443</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-280012</v>
      </c>
      <c r="BO9" s="408"/>
      <c r="BP9" s="408"/>
      <c r="BQ9" s="408"/>
      <c r="BR9" s="408"/>
      <c r="BS9" s="408"/>
      <c r="BT9" s="408"/>
      <c r="BU9" s="409"/>
      <c r="BV9" s="407">
        <v>-197978</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12.6</v>
      </c>
      <c r="CU9" s="378"/>
      <c r="CV9" s="378"/>
      <c r="CW9" s="378"/>
      <c r="CX9" s="378"/>
      <c r="CY9" s="378"/>
      <c r="CZ9" s="378"/>
      <c r="DA9" s="379"/>
      <c r="DB9" s="377">
        <v>11.7</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7929</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110</v>
      </c>
      <c r="AV10" s="465"/>
      <c r="AW10" s="465"/>
      <c r="AX10" s="465"/>
      <c r="AY10" s="387" t="s">
        <v>115</v>
      </c>
      <c r="AZ10" s="388"/>
      <c r="BA10" s="388"/>
      <c r="BB10" s="388"/>
      <c r="BC10" s="388"/>
      <c r="BD10" s="388"/>
      <c r="BE10" s="388"/>
      <c r="BF10" s="388"/>
      <c r="BG10" s="388"/>
      <c r="BH10" s="388"/>
      <c r="BI10" s="388"/>
      <c r="BJ10" s="388"/>
      <c r="BK10" s="388"/>
      <c r="BL10" s="388"/>
      <c r="BM10" s="389"/>
      <c r="BN10" s="407">
        <v>453</v>
      </c>
      <c r="BO10" s="408"/>
      <c r="BP10" s="408"/>
      <c r="BQ10" s="408"/>
      <c r="BR10" s="408"/>
      <c r="BS10" s="408"/>
      <c r="BT10" s="408"/>
      <c r="BU10" s="409"/>
      <c r="BV10" s="407">
        <v>1566</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7505</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96</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7357</v>
      </c>
      <c r="S13" s="511"/>
      <c r="T13" s="511"/>
      <c r="U13" s="511"/>
      <c r="V13" s="512"/>
      <c r="W13" s="498" t="s">
        <v>133</v>
      </c>
      <c r="X13" s="420"/>
      <c r="Y13" s="420"/>
      <c r="Z13" s="420"/>
      <c r="AA13" s="420"/>
      <c r="AB13" s="421"/>
      <c r="AC13" s="383">
        <v>94</v>
      </c>
      <c r="AD13" s="384"/>
      <c r="AE13" s="384"/>
      <c r="AF13" s="384"/>
      <c r="AG13" s="385"/>
      <c r="AH13" s="383">
        <v>82</v>
      </c>
      <c r="AI13" s="384"/>
      <c r="AJ13" s="384"/>
      <c r="AK13" s="384"/>
      <c r="AL13" s="386"/>
      <c r="AM13" s="476" t="s">
        <v>134</v>
      </c>
      <c r="AN13" s="381"/>
      <c r="AO13" s="381"/>
      <c r="AP13" s="381"/>
      <c r="AQ13" s="381"/>
      <c r="AR13" s="381"/>
      <c r="AS13" s="381"/>
      <c r="AT13" s="382"/>
      <c r="AU13" s="464" t="s">
        <v>96</v>
      </c>
      <c r="AV13" s="465"/>
      <c r="AW13" s="465"/>
      <c r="AX13" s="465"/>
      <c r="AY13" s="387" t="s">
        <v>135</v>
      </c>
      <c r="AZ13" s="388"/>
      <c r="BA13" s="388"/>
      <c r="BB13" s="388"/>
      <c r="BC13" s="388"/>
      <c r="BD13" s="388"/>
      <c r="BE13" s="388"/>
      <c r="BF13" s="388"/>
      <c r="BG13" s="388"/>
      <c r="BH13" s="388"/>
      <c r="BI13" s="388"/>
      <c r="BJ13" s="388"/>
      <c r="BK13" s="388"/>
      <c r="BL13" s="388"/>
      <c r="BM13" s="389"/>
      <c r="BN13" s="407">
        <v>-279559</v>
      </c>
      <c r="BO13" s="408"/>
      <c r="BP13" s="408"/>
      <c r="BQ13" s="408"/>
      <c r="BR13" s="408"/>
      <c r="BS13" s="408"/>
      <c r="BT13" s="408"/>
      <c r="BU13" s="409"/>
      <c r="BV13" s="407">
        <v>-196412</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5.0999999999999996</v>
      </c>
      <c r="CU13" s="378"/>
      <c r="CV13" s="378"/>
      <c r="CW13" s="378"/>
      <c r="CX13" s="378"/>
      <c r="CY13" s="378"/>
      <c r="CZ13" s="378"/>
      <c r="DA13" s="379"/>
      <c r="DB13" s="377">
        <v>3.8</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7559</v>
      </c>
      <c r="S14" s="511"/>
      <c r="T14" s="511"/>
      <c r="U14" s="511"/>
      <c r="V14" s="512"/>
      <c r="W14" s="513"/>
      <c r="X14" s="423"/>
      <c r="Y14" s="423"/>
      <c r="Z14" s="423"/>
      <c r="AA14" s="423"/>
      <c r="AB14" s="424"/>
      <c r="AC14" s="503">
        <v>3</v>
      </c>
      <c r="AD14" s="504"/>
      <c r="AE14" s="504"/>
      <c r="AF14" s="504"/>
      <c r="AG14" s="505"/>
      <c r="AH14" s="503">
        <v>2.5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3.6</v>
      </c>
      <c r="CU14" s="515"/>
      <c r="CV14" s="515"/>
      <c r="CW14" s="515"/>
      <c r="CX14" s="515"/>
      <c r="CY14" s="515"/>
      <c r="CZ14" s="515"/>
      <c r="DA14" s="516"/>
      <c r="DB14" s="514" t="s">
        <v>123</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139</v>
      </c>
      <c r="N15" s="508"/>
      <c r="O15" s="508"/>
      <c r="P15" s="508"/>
      <c r="Q15" s="509"/>
      <c r="R15" s="510">
        <v>7448</v>
      </c>
      <c r="S15" s="511"/>
      <c r="T15" s="511"/>
      <c r="U15" s="511"/>
      <c r="V15" s="512"/>
      <c r="W15" s="498" t="s">
        <v>140</v>
      </c>
      <c r="X15" s="420"/>
      <c r="Y15" s="420"/>
      <c r="Z15" s="420"/>
      <c r="AA15" s="420"/>
      <c r="AB15" s="421"/>
      <c r="AC15" s="383">
        <v>930</v>
      </c>
      <c r="AD15" s="384"/>
      <c r="AE15" s="384"/>
      <c r="AF15" s="384"/>
      <c r="AG15" s="385"/>
      <c r="AH15" s="383">
        <v>1033</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706070</v>
      </c>
      <c r="BO15" s="403"/>
      <c r="BP15" s="403"/>
      <c r="BQ15" s="403"/>
      <c r="BR15" s="403"/>
      <c r="BS15" s="403"/>
      <c r="BT15" s="403"/>
      <c r="BU15" s="404"/>
      <c r="BV15" s="402">
        <v>718822</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29.3</v>
      </c>
      <c r="AD16" s="504"/>
      <c r="AE16" s="504"/>
      <c r="AF16" s="504"/>
      <c r="AG16" s="505"/>
      <c r="AH16" s="503">
        <v>31.2</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1925033</v>
      </c>
      <c r="BO16" s="408"/>
      <c r="BP16" s="408"/>
      <c r="BQ16" s="408"/>
      <c r="BR16" s="408"/>
      <c r="BS16" s="408"/>
      <c r="BT16" s="408"/>
      <c r="BU16" s="409"/>
      <c r="BV16" s="407">
        <v>1903050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2152</v>
      </c>
      <c r="AD17" s="384"/>
      <c r="AE17" s="384"/>
      <c r="AF17" s="384"/>
      <c r="AG17" s="385"/>
      <c r="AH17" s="383">
        <v>2196</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893008</v>
      </c>
      <c r="BO17" s="408"/>
      <c r="BP17" s="408"/>
      <c r="BQ17" s="408"/>
      <c r="BR17" s="408"/>
      <c r="BS17" s="408"/>
      <c r="BT17" s="408"/>
      <c r="BU17" s="409"/>
      <c r="BV17" s="407">
        <v>907382</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4.3099999999999996</v>
      </c>
      <c r="M18" s="472"/>
      <c r="N18" s="472"/>
      <c r="O18" s="472"/>
      <c r="P18" s="472"/>
      <c r="Q18" s="472"/>
      <c r="R18" s="473"/>
      <c r="S18" s="473"/>
      <c r="T18" s="473"/>
      <c r="U18" s="473"/>
      <c r="V18" s="474"/>
      <c r="W18" s="488"/>
      <c r="X18" s="489"/>
      <c r="Y18" s="489"/>
      <c r="Z18" s="489"/>
      <c r="AA18" s="489"/>
      <c r="AB18" s="499"/>
      <c r="AC18" s="371">
        <v>67.8</v>
      </c>
      <c r="AD18" s="372"/>
      <c r="AE18" s="372"/>
      <c r="AF18" s="372"/>
      <c r="AG18" s="475"/>
      <c r="AH18" s="371">
        <v>66.3</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2160884</v>
      </c>
      <c r="BO18" s="408"/>
      <c r="BP18" s="408"/>
      <c r="BQ18" s="408"/>
      <c r="BR18" s="408"/>
      <c r="BS18" s="408"/>
      <c r="BT18" s="408"/>
      <c r="BU18" s="409"/>
      <c r="BV18" s="407">
        <v>2053060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1727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2823045</v>
      </c>
      <c r="BO19" s="408"/>
      <c r="BP19" s="408"/>
      <c r="BQ19" s="408"/>
      <c r="BR19" s="408"/>
      <c r="BS19" s="408"/>
      <c r="BT19" s="408"/>
      <c r="BU19" s="409"/>
      <c r="BV19" s="407">
        <v>3009558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2875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3085026</v>
      </c>
      <c r="BO23" s="408"/>
      <c r="BP23" s="408"/>
      <c r="BQ23" s="408"/>
      <c r="BR23" s="408"/>
      <c r="BS23" s="408"/>
      <c r="BT23" s="408"/>
      <c r="BU23" s="409"/>
      <c r="BV23" s="407">
        <v>3226701</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7800</v>
      </c>
      <c r="R24" s="384"/>
      <c r="S24" s="384"/>
      <c r="T24" s="384"/>
      <c r="U24" s="384"/>
      <c r="V24" s="385"/>
      <c r="W24" s="449"/>
      <c r="X24" s="440"/>
      <c r="Y24" s="441"/>
      <c r="Z24" s="380" t="s">
        <v>164</v>
      </c>
      <c r="AA24" s="381"/>
      <c r="AB24" s="381"/>
      <c r="AC24" s="381"/>
      <c r="AD24" s="381"/>
      <c r="AE24" s="381"/>
      <c r="AF24" s="381"/>
      <c r="AG24" s="382"/>
      <c r="AH24" s="383">
        <v>98</v>
      </c>
      <c r="AI24" s="384"/>
      <c r="AJ24" s="384"/>
      <c r="AK24" s="384"/>
      <c r="AL24" s="385"/>
      <c r="AM24" s="383">
        <v>278320</v>
      </c>
      <c r="AN24" s="384"/>
      <c r="AO24" s="384"/>
      <c r="AP24" s="384"/>
      <c r="AQ24" s="384"/>
      <c r="AR24" s="385"/>
      <c r="AS24" s="383">
        <v>2840</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2758517</v>
      </c>
      <c r="BO24" s="408"/>
      <c r="BP24" s="408"/>
      <c r="BQ24" s="408"/>
      <c r="BR24" s="408"/>
      <c r="BS24" s="408"/>
      <c r="BT24" s="408"/>
      <c r="BU24" s="409"/>
      <c r="BV24" s="407">
        <v>2862078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1</v>
      </c>
      <c r="M25" s="384"/>
      <c r="N25" s="384"/>
      <c r="O25" s="384"/>
      <c r="P25" s="385"/>
      <c r="Q25" s="383">
        <v>6500</v>
      </c>
      <c r="R25" s="384"/>
      <c r="S25" s="384"/>
      <c r="T25" s="384"/>
      <c r="U25" s="384"/>
      <c r="V25" s="385"/>
      <c r="W25" s="449"/>
      <c r="X25" s="440"/>
      <c r="Y25" s="441"/>
      <c r="Z25" s="380" t="s">
        <v>167</v>
      </c>
      <c r="AA25" s="381"/>
      <c r="AB25" s="381"/>
      <c r="AC25" s="381"/>
      <c r="AD25" s="381"/>
      <c r="AE25" s="381"/>
      <c r="AF25" s="381"/>
      <c r="AG25" s="382"/>
      <c r="AH25" s="383" t="s">
        <v>168</v>
      </c>
      <c r="AI25" s="384"/>
      <c r="AJ25" s="384"/>
      <c r="AK25" s="384"/>
      <c r="AL25" s="385"/>
      <c r="AM25" s="383" t="s">
        <v>124</v>
      </c>
      <c r="AN25" s="384"/>
      <c r="AO25" s="384"/>
      <c r="AP25" s="384"/>
      <c r="AQ25" s="384"/>
      <c r="AR25" s="385"/>
      <c r="AS25" s="383" t="s">
        <v>123</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t="s">
        <v>168</v>
      </c>
      <c r="BO25" s="403"/>
      <c r="BP25" s="403"/>
      <c r="BQ25" s="403"/>
      <c r="BR25" s="403"/>
      <c r="BS25" s="403"/>
      <c r="BT25" s="403"/>
      <c r="BU25" s="404"/>
      <c r="BV25" s="402" t="s">
        <v>168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5700</v>
      </c>
      <c r="R26" s="384"/>
      <c r="S26" s="384"/>
      <c r="T26" s="384"/>
      <c r="U26" s="384"/>
      <c r="V26" s="385"/>
      <c r="W26" s="449"/>
      <c r="X26" s="440"/>
      <c r="Y26" s="441"/>
      <c r="Z26" s="380" t="s">
        <v>171</v>
      </c>
      <c r="AA26" s="462"/>
      <c r="AB26" s="462"/>
      <c r="AC26" s="462"/>
      <c r="AD26" s="462"/>
      <c r="AE26" s="462"/>
      <c r="AF26" s="462"/>
      <c r="AG26" s="463"/>
      <c r="AH26" s="383">
        <v>7</v>
      </c>
      <c r="AI26" s="384"/>
      <c r="AJ26" s="384"/>
      <c r="AK26" s="384"/>
      <c r="AL26" s="385"/>
      <c r="AM26" s="383">
        <v>18529</v>
      </c>
      <c r="AN26" s="384"/>
      <c r="AO26" s="384"/>
      <c r="AP26" s="384"/>
      <c r="AQ26" s="384"/>
      <c r="AR26" s="385"/>
      <c r="AS26" s="383">
        <v>2647</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168</v>
      </c>
      <c r="BO26" s="408"/>
      <c r="BP26" s="408"/>
      <c r="BQ26" s="408"/>
      <c r="BR26" s="408"/>
      <c r="BS26" s="408"/>
      <c r="BT26" s="408"/>
      <c r="BU26" s="409"/>
      <c r="BV26" s="407" t="s">
        <v>124</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3300</v>
      </c>
      <c r="R27" s="384"/>
      <c r="S27" s="384"/>
      <c r="T27" s="384"/>
      <c r="U27" s="384"/>
      <c r="V27" s="385"/>
      <c r="W27" s="449"/>
      <c r="X27" s="440"/>
      <c r="Y27" s="441"/>
      <c r="Z27" s="380" t="s">
        <v>174</v>
      </c>
      <c r="AA27" s="381"/>
      <c r="AB27" s="381"/>
      <c r="AC27" s="381"/>
      <c r="AD27" s="381"/>
      <c r="AE27" s="381"/>
      <c r="AF27" s="381"/>
      <c r="AG27" s="382"/>
      <c r="AH27" s="383" t="s">
        <v>124</v>
      </c>
      <c r="AI27" s="384"/>
      <c r="AJ27" s="384"/>
      <c r="AK27" s="384"/>
      <c r="AL27" s="385"/>
      <c r="AM27" s="383" t="s">
        <v>124</v>
      </c>
      <c r="AN27" s="384"/>
      <c r="AO27" s="384"/>
      <c r="AP27" s="384"/>
      <c r="AQ27" s="384"/>
      <c r="AR27" s="385"/>
      <c r="AS27" s="383" t="s">
        <v>175</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t="s">
        <v>124</v>
      </c>
      <c r="BO27" s="411"/>
      <c r="BP27" s="411"/>
      <c r="BQ27" s="411"/>
      <c r="BR27" s="411"/>
      <c r="BS27" s="411"/>
      <c r="BT27" s="411"/>
      <c r="BU27" s="412"/>
      <c r="BV27" s="410" t="s">
        <v>123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2800</v>
      </c>
      <c r="R28" s="384"/>
      <c r="S28" s="384"/>
      <c r="T28" s="384"/>
      <c r="U28" s="384"/>
      <c r="V28" s="385"/>
      <c r="W28" s="449"/>
      <c r="X28" s="440"/>
      <c r="Y28" s="441"/>
      <c r="Z28" s="380" t="s">
        <v>178</v>
      </c>
      <c r="AA28" s="381"/>
      <c r="AB28" s="381"/>
      <c r="AC28" s="381"/>
      <c r="AD28" s="381"/>
      <c r="AE28" s="381"/>
      <c r="AF28" s="381"/>
      <c r="AG28" s="382"/>
      <c r="AH28" s="383" t="s">
        <v>124</v>
      </c>
      <c r="AI28" s="384"/>
      <c r="AJ28" s="384"/>
      <c r="AK28" s="384"/>
      <c r="AL28" s="385"/>
      <c r="AM28" s="383" t="s">
        <v>124</v>
      </c>
      <c r="AN28" s="384"/>
      <c r="AO28" s="384"/>
      <c r="AP28" s="384"/>
      <c r="AQ28" s="384"/>
      <c r="AR28" s="385"/>
      <c r="AS28" s="383" t="s">
        <v>168</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974556</v>
      </c>
      <c r="BO28" s="403"/>
      <c r="BP28" s="403"/>
      <c r="BQ28" s="403"/>
      <c r="BR28" s="403"/>
      <c r="BS28" s="403"/>
      <c r="BT28" s="403"/>
      <c r="BU28" s="404"/>
      <c r="BV28" s="402">
        <v>974103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10</v>
      </c>
      <c r="M29" s="384"/>
      <c r="N29" s="384"/>
      <c r="O29" s="384"/>
      <c r="P29" s="385"/>
      <c r="Q29" s="383">
        <v>2700</v>
      </c>
      <c r="R29" s="384"/>
      <c r="S29" s="384"/>
      <c r="T29" s="384"/>
      <c r="U29" s="384"/>
      <c r="V29" s="385"/>
      <c r="W29" s="450"/>
      <c r="X29" s="451"/>
      <c r="Y29" s="452"/>
      <c r="Z29" s="380" t="s">
        <v>181</v>
      </c>
      <c r="AA29" s="381"/>
      <c r="AB29" s="381"/>
      <c r="AC29" s="381"/>
      <c r="AD29" s="381"/>
      <c r="AE29" s="381"/>
      <c r="AF29" s="381"/>
      <c r="AG29" s="382"/>
      <c r="AH29" s="383">
        <v>98</v>
      </c>
      <c r="AI29" s="384"/>
      <c r="AJ29" s="384"/>
      <c r="AK29" s="384"/>
      <c r="AL29" s="385"/>
      <c r="AM29" s="383">
        <v>278320</v>
      </c>
      <c r="AN29" s="384"/>
      <c r="AO29" s="384"/>
      <c r="AP29" s="384"/>
      <c r="AQ29" s="384"/>
      <c r="AR29" s="385"/>
      <c r="AS29" s="383">
        <v>2840</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484456</v>
      </c>
      <c r="BO29" s="408"/>
      <c r="BP29" s="408"/>
      <c r="BQ29" s="408"/>
      <c r="BR29" s="408"/>
      <c r="BS29" s="408"/>
      <c r="BT29" s="408"/>
      <c r="BU29" s="409"/>
      <c r="BV29" s="407">
        <v>484225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93.8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234256</v>
      </c>
      <c r="BO30" s="411"/>
      <c r="BP30" s="411"/>
      <c r="BQ30" s="411"/>
      <c r="BR30" s="411"/>
      <c r="BS30" s="411"/>
      <c r="BT30" s="411"/>
      <c r="BU30" s="412"/>
      <c r="BV30" s="410">
        <v>232734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193</v>
      </c>
      <c r="X33" s="369"/>
      <c r="Y33" s="369"/>
      <c r="Z33" s="369"/>
      <c r="AA33" s="369"/>
      <c r="AB33" s="369"/>
      <c r="AC33" s="369"/>
      <c r="AD33" s="369"/>
      <c r="AE33" s="369"/>
      <c r="AF33" s="369"/>
      <c r="AG33" s="369"/>
      <c r="AH33" s="369"/>
      <c r="AI33" s="369"/>
      <c r="AJ33" s="369"/>
      <c r="AK33" s="369"/>
      <c r="AL33" s="195"/>
      <c r="AM33" s="370" t="s">
        <v>192</v>
      </c>
      <c r="AN33" s="370"/>
      <c r="AO33" s="369" t="s">
        <v>191</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190</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老人福祉施設　三室園組合</v>
      </c>
      <c r="BZ34" s="365"/>
      <c r="CA34" s="365"/>
      <c r="CB34" s="365"/>
      <c r="CC34" s="365"/>
      <c r="CD34" s="365"/>
      <c r="CE34" s="365"/>
      <c r="CF34" s="365"/>
      <c r="CG34" s="365"/>
      <c r="CH34" s="365"/>
      <c r="CI34" s="365"/>
      <c r="CJ34" s="365"/>
      <c r="CK34" s="365"/>
      <c r="CL34" s="365"/>
      <c r="CM34" s="365"/>
      <c r="CN34" s="193"/>
      <c r="CO34" s="366">
        <f>IF(CQ34="","",MAX(C34:D43,U34:V43,AM34:AN43,BE34:BF43,BW34:BX43)+1)</f>
        <v>14</v>
      </c>
      <c r="CP34" s="366"/>
      <c r="CQ34" s="365" t="str">
        <f>IF('各会計、関係団体の財政状況及び健全化判断比率'!BS7="","",'各会計、関係団体の財政状況及び健全化判断比率'!BS7)</f>
        <v>安堵町土地開発公社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住宅新築資金等貸付事業特別会計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介護保険特別会計（保険事業勘定）</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奈良県市町村総合事務組合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奈良県広域消防組合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奈良県後期高齢者医療広域連合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王寺周辺休日応急施設組合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山辺・県北西部広域環境衛生組合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Qv50XCuIXVzTwZKn4IBE9wxj7Gs49f+25YUqMLhjOCHWKfSBOTRobxDqNDZ0u8lhoKgavRrcj06ydcZsy9fgdg==" saltValue="io3395QBTMy3dIwbQyWy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721562</v>
      </c>
      <c r="S5" s="669"/>
      <c r="T5" s="669"/>
      <c r="U5" s="669"/>
      <c r="V5" s="669"/>
      <c r="W5" s="669"/>
      <c r="X5" s="669"/>
      <c r="Y5" s="715"/>
      <c r="Z5" s="733">
        <v>20.7</v>
      </c>
      <c r="AA5" s="733"/>
      <c r="AB5" s="733"/>
      <c r="AC5" s="733"/>
      <c r="AD5" s="734">
        <v>721562</v>
      </c>
      <c r="AE5" s="734"/>
      <c r="AF5" s="734"/>
      <c r="AG5" s="734"/>
      <c r="AH5" s="734"/>
      <c r="AI5" s="734"/>
      <c r="AJ5" s="734"/>
      <c r="AK5" s="734"/>
      <c r="AL5" s="716">
        <v>34.1</v>
      </c>
      <c r="AM5" s="685"/>
      <c r="AN5" s="685"/>
      <c r="AO5" s="717"/>
      <c r="AP5" s="702" t="s">
        <v>222</v>
      </c>
      <c r="AQ5" s="703"/>
      <c r="AR5" s="703"/>
      <c r="AS5" s="703"/>
      <c r="AT5" s="703"/>
      <c r="AU5" s="703"/>
      <c r="AV5" s="703"/>
      <c r="AW5" s="703"/>
      <c r="AX5" s="703"/>
      <c r="AY5" s="703"/>
      <c r="AZ5" s="703"/>
      <c r="BA5" s="703"/>
      <c r="BB5" s="703"/>
      <c r="BC5" s="703"/>
      <c r="BD5" s="703"/>
      <c r="BE5" s="703"/>
      <c r="BF5" s="704"/>
      <c r="BG5" s="603">
        <v>721562</v>
      </c>
      <c r="BH5" s="606"/>
      <c r="BI5" s="606"/>
      <c r="BJ5" s="606"/>
      <c r="BK5" s="606"/>
      <c r="BL5" s="606"/>
      <c r="BM5" s="606"/>
      <c r="BN5" s="607"/>
      <c r="BO5" s="665">
        <v>100</v>
      </c>
      <c r="BP5" s="665"/>
      <c r="BQ5" s="665"/>
      <c r="BR5" s="665"/>
      <c r="BS5" s="666" t="s">
        <v>123</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24557</v>
      </c>
      <c r="S6" s="606"/>
      <c r="T6" s="606"/>
      <c r="U6" s="606"/>
      <c r="V6" s="606"/>
      <c r="W6" s="606"/>
      <c r="X6" s="606"/>
      <c r="Y6" s="607"/>
      <c r="Z6" s="665">
        <v>0.7</v>
      </c>
      <c r="AA6" s="665"/>
      <c r="AB6" s="665"/>
      <c r="AC6" s="665"/>
      <c r="AD6" s="666">
        <v>24557</v>
      </c>
      <c r="AE6" s="666"/>
      <c r="AF6" s="666"/>
      <c r="AG6" s="666"/>
      <c r="AH6" s="666"/>
      <c r="AI6" s="666"/>
      <c r="AJ6" s="666"/>
      <c r="AK6" s="666"/>
      <c r="AL6" s="608">
        <v>1.2</v>
      </c>
      <c r="AM6" s="609"/>
      <c r="AN6" s="609"/>
      <c r="AO6" s="667"/>
      <c r="AP6" s="600" t="s">
        <v>227</v>
      </c>
      <c r="AQ6" s="601"/>
      <c r="AR6" s="601"/>
      <c r="AS6" s="601"/>
      <c r="AT6" s="601"/>
      <c r="AU6" s="601"/>
      <c r="AV6" s="601"/>
      <c r="AW6" s="601"/>
      <c r="AX6" s="601"/>
      <c r="AY6" s="601"/>
      <c r="AZ6" s="601"/>
      <c r="BA6" s="601"/>
      <c r="BB6" s="601"/>
      <c r="BC6" s="601"/>
      <c r="BD6" s="601"/>
      <c r="BE6" s="601"/>
      <c r="BF6" s="602"/>
      <c r="BG6" s="603">
        <v>721562</v>
      </c>
      <c r="BH6" s="606"/>
      <c r="BI6" s="606"/>
      <c r="BJ6" s="606"/>
      <c r="BK6" s="606"/>
      <c r="BL6" s="606"/>
      <c r="BM6" s="606"/>
      <c r="BN6" s="607"/>
      <c r="BO6" s="665">
        <v>100</v>
      </c>
      <c r="BP6" s="665"/>
      <c r="BQ6" s="665"/>
      <c r="BR6" s="665"/>
      <c r="BS6" s="666" t="s">
        <v>123</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72357</v>
      </c>
      <c r="CS6" s="606"/>
      <c r="CT6" s="606"/>
      <c r="CU6" s="606"/>
      <c r="CV6" s="606"/>
      <c r="CW6" s="606"/>
      <c r="CX6" s="606"/>
      <c r="CY6" s="607"/>
      <c r="CZ6" s="716">
        <v>2.2000000000000002</v>
      </c>
      <c r="DA6" s="685"/>
      <c r="DB6" s="685"/>
      <c r="DC6" s="719"/>
      <c r="DD6" s="611" t="s">
        <v>123</v>
      </c>
      <c r="DE6" s="606"/>
      <c r="DF6" s="606"/>
      <c r="DG6" s="606"/>
      <c r="DH6" s="606"/>
      <c r="DI6" s="606"/>
      <c r="DJ6" s="606"/>
      <c r="DK6" s="606"/>
      <c r="DL6" s="606"/>
      <c r="DM6" s="606"/>
      <c r="DN6" s="606"/>
      <c r="DO6" s="606"/>
      <c r="DP6" s="607"/>
      <c r="DQ6" s="611">
        <v>72357</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2025</v>
      </c>
      <c r="S7" s="606"/>
      <c r="T7" s="606"/>
      <c r="U7" s="606"/>
      <c r="V7" s="606"/>
      <c r="W7" s="606"/>
      <c r="X7" s="606"/>
      <c r="Y7" s="607"/>
      <c r="Z7" s="665">
        <v>0.1</v>
      </c>
      <c r="AA7" s="665"/>
      <c r="AB7" s="665"/>
      <c r="AC7" s="665"/>
      <c r="AD7" s="666">
        <v>2025</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333831</v>
      </c>
      <c r="BH7" s="606"/>
      <c r="BI7" s="606"/>
      <c r="BJ7" s="606"/>
      <c r="BK7" s="606"/>
      <c r="BL7" s="606"/>
      <c r="BM7" s="606"/>
      <c r="BN7" s="607"/>
      <c r="BO7" s="665">
        <v>46.3</v>
      </c>
      <c r="BP7" s="665"/>
      <c r="BQ7" s="665"/>
      <c r="BR7" s="665"/>
      <c r="BS7" s="666" t="s">
        <v>231</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658838</v>
      </c>
      <c r="CS7" s="606"/>
      <c r="CT7" s="606"/>
      <c r="CU7" s="606"/>
      <c r="CV7" s="606"/>
      <c r="CW7" s="606"/>
      <c r="CX7" s="606"/>
      <c r="CY7" s="607"/>
      <c r="CZ7" s="665">
        <v>19.7</v>
      </c>
      <c r="DA7" s="665"/>
      <c r="DB7" s="665"/>
      <c r="DC7" s="665"/>
      <c r="DD7" s="611">
        <v>97423</v>
      </c>
      <c r="DE7" s="606"/>
      <c r="DF7" s="606"/>
      <c r="DG7" s="606"/>
      <c r="DH7" s="606"/>
      <c r="DI7" s="606"/>
      <c r="DJ7" s="606"/>
      <c r="DK7" s="606"/>
      <c r="DL7" s="606"/>
      <c r="DM7" s="606"/>
      <c r="DN7" s="606"/>
      <c r="DO7" s="606"/>
      <c r="DP7" s="607"/>
      <c r="DQ7" s="611">
        <v>567253</v>
      </c>
      <c r="DR7" s="606"/>
      <c r="DS7" s="606"/>
      <c r="DT7" s="606"/>
      <c r="DU7" s="606"/>
      <c r="DV7" s="606"/>
      <c r="DW7" s="606"/>
      <c r="DX7" s="606"/>
      <c r="DY7" s="606"/>
      <c r="DZ7" s="606"/>
      <c r="EA7" s="606"/>
      <c r="EB7" s="606"/>
      <c r="EC7" s="646"/>
    </row>
    <row r="8" spans="2:143" ht="11.25" customHeight="1">
      <c r="B8" s="600" t="s">
        <v>233</v>
      </c>
      <c r="C8" s="601"/>
      <c r="D8" s="601"/>
      <c r="E8" s="601"/>
      <c r="F8" s="601"/>
      <c r="G8" s="601"/>
      <c r="H8" s="601"/>
      <c r="I8" s="601"/>
      <c r="J8" s="601"/>
      <c r="K8" s="601"/>
      <c r="L8" s="601"/>
      <c r="M8" s="601"/>
      <c r="N8" s="601"/>
      <c r="O8" s="601"/>
      <c r="P8" s="601"/>
      <c r="Q8" s="602"/>
      <c r="R8" s="603">
        <v>7726</v>
      </c>
      <c r="S8" s="606"/>
      <c r="T8" s="606"/>
      <c r="U8" s="606"/>
      <c r="V8" s="606"/>
      <c r="W8" s="606"/>
      <c r="X8" s="606"/>
      <c r="Y8" s="607"/>
      <c r="Z8" s="665">
        <v>0.2</v>
      </c>
      <c r="AA8" s="665"/>
      <c r="AB8" s="665"/>
      <c r="AC8" s="665"/>
      <c r="AD8" s="666">
        <v>7726</v>
      </c>
      <c r="AE8" s="666"/>
      <c r="AF8" s="666"/>
      <c r="AG8" s="666"/>
      <c r="AH8" s="666"/>
      <c r="AI8" s="666"/>
      <c r="AJ8" s="666"/>
      <c r="AK8" s="666"/>
      <c r="AL8" s="608">
        <v>0.4</v>
      </c>
      <c r="AM8" s="609"/>
      <c r="AN8" s="609"/>
      <c r="AO8" s="667"/>
      <c r="AP8" s="600" t="s">
        <v>234</v>
      </c>
      <c r="AQ8" s="601"/>
      <c r="AR8" s="601"/>
      <c r="AS8" s="601"/>
      <c r="AT8" s="601"/>
      <c r="AU8" s="601"/>
      <c r="AV8" s="601"/>
      <c r="AW8" s="601"/>
      <c r="AX8" s="601"/>
      <c r="AY8" s="601"/>
      <c r="AZ8" s="601"/>
      <c r="BA8" s="601"/>
      <c r="BB8" s="601"/>
      <c r="BC8" s="601"/>
      <c r="BD8" s="601"/>
      <c r="BE8" s="601"/>
      <c r="BF8" s="602"/>
      <c r="BG8" s="603">
        <v>12197</v>
      </c>
      <c r="BH8" s="606"/>
      <c r="BI8" s="606"/>
      <c r="BJ8" s="606"/>
      <c r="BK8" s="606"/>
      <c r="BL8" s="606"/>
      <c r="BM8" s="606"/>
      <c r="BN8" s="607"/>
      <c r="BO8" s="665">
        <v>1.7</v>
      </c>
      <c r="BP8" s="665"/>
      <c r="BQ8" s="665"/>
      <c r="BR8" s="665"/>
      <c r="BS8" s="611" t="s">
        <v>123</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960939</v>
      </c>
      <c r="CS8" s="606"/>
      <c r="CT8" s="606"/>
      <c r="CU8" s="606"/>
      <c r="CV8" s="606"/>
      <c r="CW8" s="606"/>
      <c r="CX8" s="606"/>
      <c r="CY8" s="607"/>
      <c r="CZ8" s="665">
        <v>28.7</v>
      </c>
      <c r="DA8" s="665"/>
      <c r="DB8" s="665"/>
      <c r="DC8" s="665"/>
      <c r="DD8" s="611">
        <v>15734</v>
      </c>
      <c r="DE8" s="606"/>
      <c r="DF8" s="606"/>
      <c r="DG8" s="606"/>
      <c r="DH8" s="606"/>
      <c r="DI8" s="606"/>
      <c r="DJ8" s="606"/>
      <c r="DK8" s="606"/>
      <c r="DL8" s="606"/>
      <c r="DM8" s="606"/>
      <c r="DN8" s="606"/>
      <c r="DO8" s="606"/>
      <c r="DP8" s="607"/>
      <c r="DQ8" s="611">
        <v>581718</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7745</v>
      </c>
      <c r="S9" s="606"/>
      <c r="T9" s="606"/>
      <c r="U9" s="606"/>
      <c r="V9" s="606"/>
      <c r="W9" s="606"/>
      <c r="X9" s="606"/>
      <c r="Y9" s="607"/>
      <c r="Z9" s="665">
        <v>0.2</v>
      </c>
      <c r="AA9" s="665"/>
      <c r="AB9" s="665"/>
      <c r="AC9" s="665"/>
      <c r="AD9" s="666">
        <v>7745</v>
      </c>
      <c r="AE9" s="666"/>
      <c r="AF9" s="666"/>
      <c r="AG9" s="666"/>
      <c r="AH9" s="666"/>
      <c r="AI9" s="666"/>
      <c r="AJ9" s="666"/>
      <c r="AK9" s="666"/>
      <c r="AL9" s="608">
        <v>0.4</v>
      </c>
      <c r="AM9" s="609"/>
      <c r="AN9" s="609"/>
      <c r="AO9" s="667"/>
      <c r="AP9" s="600" t="s">
        <v>237</v>
      </c>
      <c r="AQ9" s="601"/>
      <c r="AR9" s="601"/>
      <c r="AS9" s="601"/>
      <c r="AT9" s="601"/>
      <c r="AU9" s="601"/>
      <c r="AV9" s="601"/>
      <c r="AW9" s="601"/>
      <c r="AX9" s="601"/>
      <c r="AY9" s="601"/>
      <c r="AZ9" s="601"/>
      <c r="BA9" s="601"/>
      <c r="BB9" s="601"/>
      <c r="BC9" s="601"/>
      <c r="BD9" s="601"/>
      <c r="BE9" s="601"/>
      <c r="BF9" s="602"/>
      <c r="BG9" s="603">
        <v>283890</v>
      </c>
      <c r="BH9" s="606"/>
      <c r="BI9" s="606"/>
      <c r="BJ9" s="606"/>
      <c r="BK9" s="606"/>
      <c r="BL9" s="606"/>
      <c r="BM9" s="606"/>
      <c r="BN9" s="607"/>
      <c r="BO9" s="665">
        <v>39.299999999999997</v>
      </c>
      <c r="BP9" s="665"/>
      <c r="BQ9" s="665"/>
      <c r="BR9" s="665"/>
      <c r="BS9" s="611" t="s">
        <v>168</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354334</v>
      </c>
      <c r="CS9" s="606"/>
      <c r="CT9" s="606"/>
      <c r="CU9" s="606"/>
      <c r="CV9" s="606"/>
      <c r="CW9" s="606"/>
      <c r="CX9" s="606"/>
      <c r="CY9" s="607"/>
      <c r="CZ9" s="665">
        <v>10.6</v>
      </c>
      <c r="DA9" s="665"/>
      <c r="DB9" s="665"/>
      <c r="DC9" s="665"/>
      <c r="DD9" s="611">
        <v>47846</v>
      </c>
      <c r="DE9" s="606"/>
      <c r="DF9" s="606"/>
      <c r="DG9" s="606"/>
      <c r="DH9" s="606"/>
      <c r="DI9" s="606"/>
      <c r="DJ9" s="606"/>
      <c r="DK9" s="606"/>
      <c r="DL9" s="606"/>
      <c r="DM9" s="606"/>
      <c r="DN9" s="606"/>
      <c r="DO9" s="606"/>
      <c r="DP9" s="607"/>
      <c r="DQ9" s="611">
        <v>333287</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231</v>
      </c>
      <c r="S10" s="606"/>
      <c r="T10" s="606"/>
      <c r="U10" s="606"/>
      <c r="V10" s="606"/>
      <c r="W10" s="606"/>
      <c r="X10" s="606"/>
      <c r="Y10" s="607"/>
      <c r="Z10" s="665" t="s">
        <v>123</v>
      </c>
      <c r="AA10" s="665"/>
      <c r="AB10" s="665"/>
      <c r="AC10" s="665"/>
      <c r="AD10" s="666" t="s">
        <v>123</v>
      </c>
      <c r="AE10" s="666"/>
      <c r="AF10" s="666"/>
      <c r="AG10" s="666"/>
      <c r="AH10" s="666"/>
      <c r="AI10" s="666"/>
      <c r="AJ10" s="666"/>
      <c r="AK10" s="666"/>
      <c r="AL10" s="608" t="s">
        <v>123</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10343</v>
      </c>
      <c r="BH10" s="606"/>
      <c r="BI10" s="606"/>
      <c r="BJ10" s="606"/>
      <c r="BK10" s="606"/>
      <c r="BL10" s="606"/>
      <c r="BM10" s="606"/>
      <c r="BN10" s="607"/>
      <c r="BO10" s="665">
        <v>1.4</v>
      </c>
      <c r="BP10" s="665"/>
      <c r="BQ10" s="665"/>
      <c r="BR10" s="665"/>
      <c r="BS10" s="611" t="s">
        <v>123</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t="s">
        <v>123</v>
      </c>
      <c r="CS10" s="606"/>
      <c r="CT10" s="606"/>
      <c r="CU10" s="606"/>
      <c r="CV10" s="606"/>
      <c r="CW10" s="606"/>
      <c r="CX10" s="606"/>
      <c r="CY10" s="607"/>
      <c r="CZ10" s="665" t="s">
        <v>231</v>
      </c>
      <c r="DA10" s="665"/>
      <c r="DB10" s="665"/>
      <c r="DC10" s="665"/>
      <c r="DD10" s="611" t="s">
        <v>123</v>
      </c>
      <c r="DE10" s="606"/>
      <c r="DF10" s="606"/>
      <c r="DG10" s="606"/>
      <c r="DH10" s="606"/>
      <c r="DI10" s="606"/>
      <c r="DJ10" s="606"/>
      <c r="DK10" s="606"/>
      <c r="DL10" s="606"/>
      <c r="DM10" s="606"/>
      <c r="DN10" s="606"/>
      <c r="DO10" s="606"/>
      <c r="DP10" s="607"/>
      <c r="DQ10" s="611" t="s">
        <v>231</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231</v>
      </c>
      <c r="S11" s="606"/>
      <c r="T11" s="606"/>
      <c r="U11" s="606"/>
      <c r="V11" s="606"/>
      <c r="W11" s="606"/>
      <c r="X11" s="606"/>
      <c r="Y11" s="607"/>
      <c r="Z11" s="665" t="s">
        <v>123</v>
      </c>
      <c r="AA11" s="665"/>
      <c r="AB11" s="665"/>
      <c r="AC11" s="665"/>
      <c r="AD11" s="666" t="s">
        <v>231</v>
      </c>
      <c r="AE11" s="666"/>
      <c r="AF11" s="666"/>
      <c r="AG11" s="666"/>
      <c r="AH11" s="666"/>
      <c r="AI11" s="666"/>
      <c r="AJ11" s="666"/>
      <c r="AK11" s="666"/>
      <c r="AL11" s="608" t="s">
        <v>231</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27401</v>
      </c>
      <c r="BH11" s="606"/>
      <c r="BI11" s="606"/>
      <c r="BJ11" s="606"/>
      <c r="BK11" s="606"/>
      <c r="BL11" s="606"/>
      <c r="BM11" s="606"/>
      <c r="BN11" s="607"/>
      <c r="BO11" s="665">
        <v>3.8</v>
      </c>
      <c r="BP11" s="665"/>
      <c r="BQ11" s="665"/>
      <c r="BR11" s="665"/>
      <c r="BS11" s="611" t="s">
        <v>168</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74640</v>
      </c>
      <c r="CS11" s="606"/>
      <c r="CT11" s="606"/>
      <c r="CU11" s="606"/>
      <c r="CV11" s="606"/>
      <c r="CW11" s="606"/>
      <c r="CX11" s="606"/>
      <c r="CY11" s="607"/>
      <c r="CZ11" s="665">
        <v>2.2000000000000002</v>
      </c>
      <c r="DA11" s="665"/>
      <c r="DB11" s="665"/>
      <c r="DC11" s="665"/>
      <c r="DD11" s="611">
        <v>31933</v>
      </c>
      <c r="DE11" s="606"/>
      <c r="DF11" s="606"/>
      <c r="DG11" s="606"/>
      <c r="DH11" s="606"/>
      <c r="DI11" s="606"/>
      <c r="DJ11" s="606"/>
      <c r="DK11" s="606"/>
      <c r="DL11" s="606"/>
      <c r="DM11" s="606"/>
      <c r="DN11" s="606"/>
      <c r="DO11" s="606"/>
      <c r="DP11" s="607"/>
      <c r="DQ11" s="611">
        <v>69402</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104671</v>
      </c>
      <c r="S12" s="606"/>
      <c r="T12" s="606"/>
      <c r="U12" s="606"/>
      <c r="V12" s="606"/>
      <c r="W12" s="606"/>
      <c r="X12" s="606"/>
      <c r="Y12" s="607"/>
      <c r="Z12" s="665">
        <v>3</v>
      </c>
      <c r="AA12" s="665"/>
      <c r="AB12" s="665"/>
      <c r="AC12" s="665"/>
      <c r="AD12" s="666">
        <v>104671</v>
      </c>
      <c r="AE12" s="666"/>
      <c r="AF12" s="666"/>
      <c r="AG12" s="666"/>
      <c r="AH12" s="666"/>
      <c r="AI12" s="666"/>
      <c r="AJ12" s="666"/>
      <c r="AK12" s="666"/>
      <c r="AL12" s="608">
        <v>5</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344051</v>
      </c>
      <c r="BH12" s="606"/>
      <c r="BI12" s="606"/>
      <c r="BJ12" s="606"/>
      <c r="BK12" s="606"/>
      <c r="BL12" s="606"/>
      <c r="BM12" s="606"/>
      <c r="BN12" s="607"/>
      <c r="BO12" s="665">
        <v>47.7</v>
      </c>
      <c r="BP12" s="665"/>
      <c r="BQ12" s="665"/>
      <c r="BR12" s="665"/>
      <c r="BS12" s="611" t="s">
        <v>168</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11152</v>
      </c>
      <c r="CS12" s="606"/>
      <c r="CT12" s="606"/>
      <c r="CU12" s="606"/>
      <c r="CV12" s="606"/>
      <c r="CW12" s="606"/>
      <c r="CX12" s="606"/>
      <c r="CY12" s="607"/>
      <c r="CZ12" s="665">
        <v>0.3</v>
      </c>
      <c r="DA12" s="665"/>
      <c r="DB12" s="665"/>
      <c r="DC12" s="665"/>
      <c r="DD12" s="611" t="s">
        <v>231</v>
      </c>
      <c r="DE12" s="606"/>
      <c r="DF12" s="606"/>
      <c r="DG12" s="606"/>
      <c r="DH12" s="606"/>
      <c r="DI12" s="606"/>
      <c r="DJ12" s="606"/>
      <c r="DK12" s="606"/>
      <c r="DL12" s="606"/>
      <c r="DM12" s="606"/>
      <c r="DN12" s="606"/>
      <c r="DO12" s="606"/>
      <c r="DP12" s="607"/>
      <c r="DQ12" s="611">
        <v>11152</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t="s">
        <v>123</v>
      </c>
      <c r="S13" s="606"/>
      <c r="T13" s="606"/>
      <c r="U13" s="606"/>
      <c r="V13" s="606"/>
      <c r="W13" s="606"/>
      <c r="X13" s="606"/>
      <c r="Y13" s="607"/>
      <c r="Z13" s="665" t="s">
        <v>123</v>
      </c>
      <c r="AA13" s="665"/>
      <c r="AB13" s="665"/>
      <c r="AC13" s="665"/>
      <c r="AD13" s="666" t="s">
        <v>231</v>
      </c>
      <c r="AE13" s="666"/>
      <c r="AF13" s="666"/>
      <c r="AG13" s="666"/>
      <c r="AH13" s="666"/>
      <c r="AI13" s="666"/>
      <c r="AJ13" s="666"/>
      <c r="AK13" s="666"/>
      <c r="AL13" s="608" t="s">
        <v>231</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344051</v>
      </c>
      <c r="BH13" s="606"/>
      <c r="BI13" s="606"/>
      <c r="BJ13" s="606"/>
      <c r="BK13" s="606"/>
      <c r="BL13" s="606"/>
      <c r="BM13" s="606"/>
      <c r="BN13" s="607"/>
      <c r="BO13" s="665">
        <v>47.7</v>
      </c>
      <c r="BP13" s="665"/>
      <c r="BQ13" s="665"/>
      <c r="BR13" s="665"/>
      <c r="BS13" s="611" t="s">
        <v>123</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370671</v>
      </c>
      <c r="CS13" s="606"/>
      <c r="CT13" s="606"/>
      <c r="CU13" s="606"/>
      <c r="CV13" s="606"/>
      <c r="CW13" s="606"/>
      <c r="CX13" s="606"/>
      <c r="CY13" s="607"/>
      <c r="CZ13" s="665">
        <v>11.1</v>
      </c>
      <c r="DA13" s="665"/>
      <c r="DB13" s="665"/>
      <c r="DC13" s="665"/>
      <c r="DD13" s="611">
        <v>97269</v>
      </c>
      <c r="DE13" s="606"/>
      <c r="DF13" s="606"/>
      <c r="DG13" s="606"/>
      <c r="DH13" s="606"/>
      <c r="DI13" s="606"/>
      <c r="DJ13" s="606"/>
      <c r="DK13" s="606"/>
      <c r="DL13" s="606"/>
      <c r="DM13" s="606"/>
      <c r="DN13" s="606"/>
      <c r="DO13" s="606"/>
      <c r="DP13" s="607"/>
      <c r="DQ13" s="611">
        <v>326078</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231</v>
      </c>
      <c r="S14" s="606"/>
      <c r="T14" s="606"/>
      <c r="U14" s="606"/>
      <c r="V14" s="606"/>
      <c r="W14" s="606"/>
      <c r="X14" s="606"/>
      <c r="Y14" s="607"/>
      <c r="Z14" s="665" t="s">
        <v>123</v>
      </c>
      <c r="AA14" s="665"/>
      <c r="AB14" s="665"/>
      <c r="AC14" s="665"/>
      <c r="AD14" s="666" t="s">
        <v>123</v>
      </c>
      <c r="AE14" s="666"/>
      <c r="AF14" s="666"/>
      <c r="AG14" s="666"/>
      <c r="AH14" s="666"/>
      <c r="AI14" s="666"/>
      <c r="AJ14" s="666"/>
      <c r="AK14" s="666"/>
      <c r="AL14" s="608" t="s">
        <v>123</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17988</v>
      </c>
      <c r="BH14" s="606"/>
      <c r="BI14" s="606"/>
      <c r="BJ14" s="606"/>
      <c r="BK14" s="606"/>
      <c r="BL14" s="606"/>
      <c r="BM14" s="606"/>
      <c r="BN14" s="607"/>
      <c r="BO14" s="665">
        <v>2.5</v>
      </c>
      <c r="BP14" s="665"/>
      <c r="BQ14" s="665"/>
      <c r="BR14" s="665"/>
      <c r="BS14" s="611" t="s">
        <v>123</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131914</v>
      </c>
      <c r="CS14" s="606"/>
      <c r="CT14" s="606"/>
      <c r="CU14" s="606"/>
      <c r="CV14" s="606"/>
      <c r="CW14" s="606"/>
      <c r="CX14" s="606"/>
      <c r="CY14" s="607"/>
      <c r="CZ14" s="665">
        <v>3.9</v>
      </c>
      <c r="DA14" s="665"/>
      <c r="DB14" s="665"/>
      <c r="DC14" s="665"/>
      <c r="DD14" s="611" t="s">
        <v>123</v>
      </c>
      <c r="DE14" s="606"/>
      <c r="DF14" s="606"/>
      <c r="DG14" s="606"/>
      <c r="DH14" s="606"/>
      <c r="DI14" s="606"/>
      <c r="DJ14" s="606"/>
      <c r="DK14" s="606"/>
      <c r="DL14" s="606"/>
      <c r="DM14" s="606"/>
      <c r="DN14" s="606"/>
      <c r="DO14" s="606"/>
      <c r="DP14" s="607"/>
      <c r="DQ14" s="611">
        <v>126821</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8123</v>
      </c>
      <c r="S15" s="606"/>
      <c r="T15" s="606"/>
      <c r="U15" s="606"/>
      <c r="V15" s="606"/>
      <c r="W15" s="606"/>
      <c r="X15" s="606"/>
      <c r="Y15" s="607"/>
      <c r="Z15" s="665">
        <v>0.2</v>
      </c>
      <c r="AA15" s="665"/>
      <c r="AB15" s="665"/>
      <c r="AC15" s="665"/>
      <c r="AD15" s="666">
        <v>8123</v>
      </c>
      <c r="AE15" s="666"/>
      <c r="AF15" s="666"/>
      <c r="AG15" s="666"/>
      <c r="AH15" s="666"/>
      <c r="AI15" s="666"/>
      <c r="AJ15" s="666"/>
      <c r="AK15" s="666"/>
      <c r="AL15" s="608">
        <v>0.4</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25692</v>
      </c>
      <c r="BH15" s="606"/>
      <c r="BI15" s="606"/>
      <c r="BJ15" s="606"/>
      <c r="BK15" s="606"/>
      <c r="BL15" s="606"/>
      <c r="BM15" s="606"/>
      <c r="BN15" s="607"/>
      <c r="BO15" s="665">
        <v>3.6</v>
      </c>
      <c r="BP15" s="665"/>
      <c r="BQ15" s="665"/>
      <c r="BR15" s="665"/>
      <c r="BS15" s="611" t="s">
        <v>123</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346105</v>
      </c>
      <c r="CS15" s="606"/>
      <c r="CT15" s="606"/>
      <c r="CU15" s="606"/>
      <c r="CV15" s="606"/>
      <c r="CW15" s="606"/>
      <c r="CX15" s="606"/>
      <c r="CY15" s="607"/>
      <c r="CZ15" s="665">
        <v>10.4</v>
      </c>
      <c r="DA15" s="665"/>
      <c r="DB15" s="665"/>
      <c r="DC15" s="665"/>
      <c r="DD15" s="611">
        <v>109287</v>
      </c>
      <c r="DE15" s="606"/>
      <c r="DF15" s="606"/>
      <c r="DG15" s="606"/>
      <c r="DH15" s="606"/>
      <c r="DI15" s="606"/>
      <c r="DJ15" s="606"/>
      <c r="DK15" s="606"/>
      <c r="DL15" s="606"/>
      <c r="DM15" s="606"/>
      <c r="DN15" s="606"/>
      <c r="DO15" s="606"/>
      <c r="DP15" s="607"/>
      <c r="DQ15" s="611">
        <v>237281</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t="s">
        <v>123</v>
      </c>
      <c r="S16" s="606"/>
      <c r="T16" s="606"/>
      <c r="U16" s="606"/>
      <c r="V16" s="606"/>
      <c r="W16" s="606"/>
      <c r="X16" s="606"/>
      <c r="Y16" s="607"/>
      <c r="Z16" s="665" t="s">
        <v>231</v>
      </c>
      <c r="AA16" s="665"/>
      <c r="AB16" s="665"/>
      <c r="AC16" s="665"/>
      <c r="AD16" s="666" t="s">
        <v>123</v>
      </c>
      <c r="AE16" s="666"/>
      <c r="AF16" s="666"/>
      <c r="AG16" s="666"/>
      <c r="AH16" s="666"/>
      <c r="AI16" s="666"/>
      <c r="AJ16" s="666"/>
      <c r="AK16" s="666"/>
      <c r="AL16" s="608" t="s">
        <v>123</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123</v>
      </c>
      <c r="BH16" s="606"/>
      <c r="BI16" s="606"/>
      <c r="BJ16" s="606"/>
      <c r="BK16" s="606"/>
      <c r="BL16" s="606"/>
      <c r="BM16" s="606"/>
      <c r="BN16" s="607"/>
      <c r="BO16" s="665" t="s">
        <v>123</v>
      </c>
      <c r="BP16" s="665"/>
      <c r="BQ16" s="665"/>
      <c r="BR16" s="665"/>
      <c r="BS16" s="611" t="s">
        <v>123</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t="s">
        <v>123</v>
      </c>
      <c r="CS16" s="606"/>
      <c r="CT16" s="606"/>
      <c r="CU16" s="606"/>
      <c r="CV16" s="606"/>
      <c r="CW16" s="606"/>
      <c r="CX16" s="606"/>
      <c r="CY16" s="607"/>
      <c r="CZ16" s="665" t="s">
        <v>123</v>
      </c>
      <c r="DA16" s="665"/>
      <c r="DB16" s="665"/>
      <c r="DC16" s="665"/>
      <c r="DD16" s="611" t="s">
        <v>231</v>
      </c>
      <c r="DE16" s="606"/>
      <c r="DF16" s="606"/>
      <c r="DG16" s="606"/>
      <c r="DH16" s="606"/>
      <c r="DI16" s="606"/>
      <c r="DJ16" s="606"/>
      <c r="DK16" s="606"/>
      <c r="DL16" s="606"/>
      <c r="DM16" s="606"/>
      <c r="DN16" s="606"/>
      <c r="DO16" s="606"/>
      <c r="DP16" s="607"/>
      <c r="DQ16" s="611" t="s">
        <v>123</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3701</v>
      </c>
      <c r="S17" s="606"/>
      <c r="T17" s="606"/>
      <c r="U17" s="606"/>
      <c r="V17" s="606"/>
      <c r="W17" s="606"/>
      <c r="X17" s="606"/>
      <c r="Y17" s="607"/>
      <c r="Z17" s="665">
        <v>0.1</v>
      </c>
      <c r="AA17" s="665"/>
      <c r="AB17" s="665"/>
      <c r="AC17" s="665"/>
      <c r="AD17" s="666">
        <v>3701</v>
      </c>
      <c r="AE17" s="666"/>
      <c r="AF17" s="666"/>
      <c r="AG17" s="666"/>
      <c r="AH17" s="666"/>
      <c r="AI17" s="666"/>
      <c r="AJ17" s="666"/>
      <c r="AK17" s="666"/>
      <c r="AL17" s="608">
        <v>0.2</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231</v>
      </c>
      <c r="BH17" s="606"/>
      <c r="BI17" s="606"/>
      <c r="BJ17" s="606"/>
      <c r="BK17" s="606"/>
      <c r="BL17" s="606"/>
      <c r="BM17" s="606"/>
      <c r="BN17" s="607"/>
      <c r="BO17" s="665" t="s">
        <v>231</v>
      </c>
      <c r="BP17" s="665"/>
      <c r="BQ17" s="665"/>
      <c r="BR17" s="665"/>
      <c r="BS17" s="611" t="s">
        <v>123</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361550</v>
      </c>
      <c r="CS17" s="606"/>
      <c r="CT17" s="606"/>
      <c r="CU17" s="606"/>
      <c r="CV17" s="606"/>
      <c r="CW17" s="606"/>
      <c r="CX17" s="606"/>
      <c r="CY17" s="607"/>
      <c r="CZ17" s="665">
        <v>10.8</v>
      </c>
      <c r="DA17" s="665"/>
      <c r="DB17" s="665"/>
      <c r="DC17" s="665"/>
      <c r="DD17" s="611" t="s">
        <v>231</v>
      </c>
      <c r="DE17" s="606"/>
      <c r="DF17" s="606"/>
      <c r="DG17" s="606"/>
      <c r="DH17" s="606"/>
      <c r="DI17" s="606"/>
      <c r="DJ17" s="606"/>
      <c r="DK17" s="606"/>
      <c r="DL17" s="606"/>
      <c r="DM17" s="606"/>
      <c r="DN17" s="606"/>
      <c r="DO17" s="606"/>
      <c r="DP17" s="607"/>
      <c r="DQ17" s="611">
        <v>355718</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1412358</v>
      </c>
      <c r="S18" s="606"/>
      <c r="T18" s="606"/>
      <c r="U18" s="606"/>
      <c r="V18" s="606"/>
      <c r="W18" s="606"/>
      <c r="X18" s="606"/>
      <c r="Y18" s="607"/>
      <c r="Z18" s="665">
        <v>40.5</v>
      </c>
      <c r="AA18" s="665"/>
      <c r="AB18" s="665"/>
      <c r="AC18" s="665"/>
      <c r="AD18" s="666">
        <v>1217870</v>
      </c>
      <c r="AE18" s="666"/>
      <c r="AF18" s="666"/>
      <c r="AG18" s="666"/>
      <c r="AH18" s="666"/>
      <c r="AI18" s="666"/>
      <c r="AJ18" s="666"/>
      <c r="AK18" s="666"/>
      <c r="AL18" s="608">
        <v>57.6</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123</v>
      </c>
      <c r="BH18" s="606"/>
      <c r="BI18" s="606"/>
      <c r="BJ18" s="606"/>
      <c r="BK18" s="606"/>
      <c r="BL18" s="606"/>
      <c r="BM18" s="606"/>
      <c r="BN18" s="607"/>
      <c r="BO18" s="665" t="s">
        <v>231</v>
      </c>
      <c r="BP18" s="665"/>
      <c r="BQ18" s="665"/>
      <c r="BR18" s="665"/>
      <c r="BS18" s="611" t="s">
        <v>123</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123</v>
      </c>
      <c r="CS18" s="606"/>
      <c r="CT18" s="606"/>
      <c r="CU18" s="606"/>
      <c r="CV18" s="606"/>
      <c r="CW18" s="606"/>
      <c r="CX18" s="606"/>
      <c r="CY18" s="607"/>
      <c r="CZ18" s="665" t="s">
        <v>231</v>
      </c>
      <c r="DA18" s="665"/>
      <c r="DB18" s="665"/>
      <c r="DC18" s="665"/>
      <c r="DD18" s="611" t="s">
        <v>123</v>
      </c>
      <c r="DE18" s="606"/>
      <c r="DF18" s="606"/>
      <c r="DG18" s="606"/>
      <c r="DH18" s="606"/>
      <c r="DI18" s="606"/>
      <c r="DJ18" s="606"/>
      <c r="DK18" s="606"/>
      <c r="DL18" s="606"/>
      <c r="DM18" s="606"/>
      <c r="DN18" s="606"/>
      <c r="DO18" s="606"/>
      <c r="DP18" s="607"/>
      <c r="DQ18" s="611" t="s">
        <v>123</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1217870</v>
      </c>
      <c r="S19" s="606"/>
      <c r="T19" s="606"/>
      <c r="U19" s="606"/>
      <c r="V19" s="606"/>
      <c r="W19" s="606"/>
      <c r="X19" s="606"/>
      <c r="Y19" s="607"/>
      <c r="Z19" s="665">
        <v>35</v>
      </c>
      <c r="AA19" s="665"/>
      <c r="AB19" s="665"/>
      <c r="AC19" s="665"/>
      <c r="AD19" s="666">
        <v>1217870</v>
      </c>
      <c r="AE19" s="666"/>
      <c r="AF19" s="666"/>
      <c r="AG19" s="666"/>
      <c r="AH19" s="666"/>
      <c r="AI19" s="666"/>
      <c r="AJ19" s="666"/>
      <c r="AK19" s="666"/>
      <c r="AL19" s="608">
        <v>57.6</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t="s">
        <v>123</v>
      </c>
      <c r="BH19" s="606"/>
      <c r="BI19" s="606"/>
      <c r="BJ19" s="606"/>
      <c r="BK19" s="606"/>
      <c r="BL19" s="606"/>
      <c r="BM19" s="606"/>
      <c r="BN19" s="607"/>
      <c r="BO19" s="665" t="s">
        <v>123</v>
      </c>
      <c r="BP19" s="665"/>
      <c r="BQ19" s="665"/>
      <c r="BR19" s="665"/>
      <c r="BS19" s="611" t="s">
        <v>231</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123</v>
      </c>
      <c r="CS19" s="606"/>
      <c r="CT19" s="606"/>
      <c r="CU19" s="606"/>
      <c r="CV19" s="606"/>
      <c r="CW19" s="606"/>
      <c r="CX19" s="606"/>
      <c r="CY19" s="607"/>
      <c r="CZ19" s="665" t="s">
        <v>168</v>
      </c>
      <c r="DA19" s="665"/>
      <c r="DB19" s="665"/>
      <c r="DC19" s="665"/>
      <c r="DD19" s="611" t="s">
        <v>123</v>
      </c>
      <c r="DE19" s="606"/>
      <c r="DF19" s="606"/>
      <c r="DG19" s="606"/>
      <c r="DH19" s="606"/>
      <c r="DI19" s="606"/>
      <c r="DJ19" s="606"/>
      <c r="DK19" s="606"/>
      <c r="DL19" s="606"/>
      <c r="DM19" s="606"/>
      <c r="DN19" s="606"/>
      <c r="DO19" s="606"/>
      <c r="DP19" s="607"/>
      <c r="DQ19" s="611" t="s">
        <v>231</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194488</v>
      </c>
      <c r="S20" s="606"/>
      <c r="T20" s="606"/>
      <c r="U20" s="606"/>
      <c r="V20" s="606"/>
      <c r="W20" s="606"/>
      <c r="X20" s="606"/>
      <c r="Y20" s="607"/>
      <c r="Z20" s="665">
        <v>5.6</v>
      </c>
      <c r="AA20" s="665"/>
      <c r="AB20" s="665"/>
      <c r="AC20" s="665"/>
      <c r="AD20" s="666" t="s">
        <v>231</v>
      </c>
      <c r="AE20" s="666"/>
      <c r="AF20" s="666"/>
      <c r="AG20" s="666"/>
      <c r="AH20" s="666"/>
      <c r="AI20" s="666"/>
      <c r="AJ20" s="666"/>
      <c r="AK20" s="666"/>
      <c r="AL20" s="608" t="s">
        <v>231</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t="s">
        <v>231</v>
      </c>
      <c r="BH20" s="606"/>
      <c r="BI20" s="606"/>
      <c r="BJ20" s="606"/>
      <c r="BK20" s="606"/>
      <c r="BL20" s="606"/>
      <c r="BM20" s="606"/>
      <c r="BN20" s="607"/>
      <c r="BO20" s="665" t="s">
        <v>123</v>
      </c>
      <c r="BP20" s="665"/>
      <c r="BQ20" s="665"/>
      <c r="BR20" s="665"/>
      <c r="BS20" s="611" t="s">
        <v>123</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3342500</v>
      </c>
      <c r="CS20" s="606"/>
      <c r="CT20" s="606"/>
      <c r="CU20" s="606"/>
      <c r="CV20" s="606"/>
      <c r="CW20" s="606"/>
      <c r="CX20" s="606"/>
      <c r="CY20" s="607"/>
      <c r="CZ20" s="665">
        <v>100</v>
      </c>
      <c r="DA20" s="665"/>
      <c r="DB20" s="665"/>
      <c r="DC20" s="665"/>
      <c r="DD20" s="611">
        <v>399492</v>
      </c>
      <c r="DE20" s="606"/>
      <c r="DF20" s="606"/>
      <c r="DG20" s="606"/>
      <c r="DH20" s="606"/>
      <c r="DI20" s="606"/>
      <c r="DJ20" s="606"/>
      <c r="DK20" s="606"/>
      <c r="DL20" s="606"/>
      <c r="DM20" s="606"/>
      <c r="DN20" s="606"/>
      <c r="DO20" s="606"/>
      <c r="DP20" s="607"/>
      <c r="DQ20" s="611">
        <v>2681067</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t="s">
        <v>123</v>
      </c>
      <c r="S21" s="606"/>
      <c r="T21" s="606"/>
      <c r="U21" s="606"/>
      <c r="V21" s="606"/>
      <c r="W21" s="606"/>
      <c r="X21" s="606"/>
      <c r="Y21" s="607"/>
      <c r="Z21" s="665" t="s">
        <v>123</v>
      </c>
      <c r="AA21" s="665"/>
      <c r="AB21" s="665"/>
      <c r="AC21" s="665"/>
      <c r="AD21" s="666" t="s">
        <v>168</v>
      </c>
      <c r="AE21" s="666"/>
      <c r="AF21" s="666"/>
      <c r="AG21" s="666"/>
      <c r="AH21" s="666"/>
      <c r="AI21" s="666"/>
      <c r="AJ21" s="666"/>
      <c r="AK21" s="666"/>
      <c r="AL21" s="608" t="s">
        <v>231</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t="s">
        <v>123</v>
      </c>
      <c r="BH21" s="606"/>
      <c r="BI21" s="606"/>
      <c r="BJ21" s="606"/>
      <c r="BK21" s="606"/>
      <c r="BL21" s="606"/>
      <c r="BM21" s="606"/>
      <c r="BN21" s="607"/>
      <c r="BO21" s="665" t="s">
        <v>123</v>
      </c>
      <c r="BP21" s="665"/>
      <c r="BQ21" s="665"/>
      <c r="BR21" s="665"/>
      <c r="BS21" s="611" t="s">
        <v>231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2292468</v>
      </c>
      <c r="S22" s="606"/>
      <c r="T22" s="606"/>
      <c r="U22" s="606"/>
      <c r="V22" s="606"/>
      <c r="W22" s="606"/>
      <c r="X22" s="606"/>
      <c r="Y22" s="607"/>
      <c r="Z22" s="665">
        <v>65.8</v>
      </c>
      <c r="AA22" s="665"/>
      <c r="AB22" s="665"/>
      <c r="AC22" s="665"/>
      <c r="AD22" s="666">
        <v>2097980</v>
      </c>
      <c r="AE22" s="666"/>
      <c r="AF22" s="666"/>
      <c r="AG22" s="666"/>
      <c r="AH22" s="666"/>
      <c r="AI22" s="666"/>
      <c r="AJ22" s="666"/>
      <c r="AK22" s="666"/>
      <c r="AL22" s="608">
        <v>99.3</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123</v>
      </c>
      <c r="BH22" s="606"/>
      <c r="BI22" s="606"/>
      <c r="BJ22" s="606"/>
      <c r="BK22" s="606"/>
      <c r="BL22" s="606"/>
      <c r="BM22" s="606"/>
      <c r="BN22" s="607"/>
      <c r="BO22" s="665" t="s">
        <v>123</v>
      </c>
      <c r="BP22" s="665"/>
      <c r="BQ22" s="665"/>
      <c r="BR22" s="665"/>
      <c r="BS22" s="611" t="s">
        <v>123</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v>799</v>
      </c>
      <c r="S23" s="606"/>
      <c r="T23" s="606"/>
      <c r="U23" s="606"/>
      <c r="V23" s="606"/>
      <c r="W23" s="606"/>
      <c r="X23" s="606"/>
      <c r="Y23" s="607"/>
      <c r="Z23" s="665">
        <v>0</v>
      </c>
      <c r="AA23" s="665"/>
      <c r="AB23" s="665"/>
      <c r="AC23" s="665"/>
      <c r="AD23" s="666">
        <v>799</v>
      </c>
      <c r="AE23" s="666"/>
      <c r="AF23" s="666"/>
      <c r="AG23" s="666"/>
      <c r="AH23" s="666"/>
      <c r="AI23" s="666"/>
      <c r="AJ23" s="666"/>
      <c r="AK23" s="666"/>
      <c r="AL23" s="608">
        <v>0</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t="s">
        <v>123</v>
      </c>
      <c r="BH23" s="606"/>
      <c r="BI23" s="606"/>
      <c r="BJ23" s="606"/>
      <c r="BK23" s="606"/>
      <c r="BL23" s="606"/>
      <c r="BM23" s="606"/>
      <c r="BN23" s="607"/>
      <c r="BO23" s="665" t="s">
        <v>123</v>
      </c>
      <c r="BP23" s="665"/>
      <c r="BQ23" s="665"/>
      <c r="BR23" s="665"/>
      <c r="BS23" s="611" t="s">
        <v>123</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17599</v>
      </c>
      <c r="S24" s="606"/>
      <c r="T24" s="606"/>
      <c r="U24" s="606"/>
      <c r="V24" s="606"/>
      <c r="W24" s="606"/>
      <c r="X24" s="606"/>
      <c r="Y24" s="607"/>
      <c r="Z24" s="665">
        <v>0.5</v>
      </c>
      <c r="AA24" s="665"/>
      <c r="AB24" s="665"/>
      <c r="AC24" s="665"/>
      <c r="AD24" s="666" t="s">
        <v>123</v>
      </c>
      <c r="AE24" s="666"/>
      <c r="AF24" s="666"/>
      <c r="AG24" s="666"/>
      <c r="AH24" s="666"/>
      <c r="AI24" s="666"/>
      <c r="AJ24" s="666"/>
      <c r="AK24" s="666"/>
      <c r="AL24" s="608" t="s">
        <v>123</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231</v>
      </c>
      <c r="BH24" s="606"/>
      <c r="BI24" s="606"/>
      <c r="BJ24" s="606"/>
      <c r="BK24" s="606"/>
      <c r="BL24" s="606"/>
      <c r="BM24" s="606"/>
      <c r="BN24" s="607"/>
      <c r="BO24" s="665" t="s">
        <v>123</v>
      </c>
      <c r="BP24" s="665"/>
      <c r="BQ24" s="665"/>
      <c r="BR24" s="665"/>
      <c r="BS24" s="611" t="s">
        <v>123</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1542617</v>
      </c>
      <c r="CS24" s="669"/>
      <c r="CT24" s="669"/>
      <c r="CU24" s="669"/>
      <c r="CV24" s="669"/>
      <c r="CW24" s="669"/>
      <c r="CX24" s="669"/>
      <c r="CY24" s="715"/>
      <c r="CZ24" s="716">
        <v>46.2</v>
      </c>
      <c r="DA24" s="685"/>
      <c r="DB24" s="685"/>
      <c r="DC24" s="719"/>
      <c r="DD24" s="714">
        <v>1234156</v>
      </c>
      <c r="DE24" s="669"/>
      <c r="DF24" s="669"/>
      <c r="DG24" s="669"/>
      <c r="DH24" s="669"/>
      <c r="DI24" s="669"/>
      <c r="DJ24" s="669"/>
      <c r="DK24" s="715"/>
      <c r="DL24" s="714">
        <v>1192463</v>
      </c>
      <c r="DM24" s="669"/>
      <c r="DN24" s="669"/>
      <c r="DO24" s="669"/>
      <c r="DP24" s="669"/>
      <c r="DQ24" s="669"/>
      <c r="DR24" s="669"/>
      <c r="DS24" s="669"/>
      <c r="DT24" s="669"/>
      <c r="DU24" s="669"/>
      <c r="DV24" s="715"/>
      <c r="DW24" s="716">
        <v>53.7</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72986</v>
      </c>
      <c r="S25" s="606"/>
      <c r="T25" s="606"/>
      <c r="U25" s="606"/>
      <c r="V25" s="606"/>
      <c r="W25" s="606"/>
      <c r="X25" s="606"/>
      <c r="Y25" s="607"/>
      <c r="Z25" s="665">
        <v>2.1</v>
      </c>
      <c r="AA25" s="665"/>
      <c r="AB25" s="665"/>
      <c r="AC25" s="665"/>
      <c r="AD25" s="666">
        <v>9442</v>
      </c>
      <c r="AE25" s="666"/>
      <c r="AF25" s="666"/>
      <c r="AG25" s="666"/>
      <c r="AH25" s="666"/>
      <c r="AI25" s="666"/>
      <c r="AJ25" s="666"/>
      <c r="AK25" s="666"/>
      <c r="AL25" s="608">
        <v>0.4</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123</v>
      </c>
      <c r="BH25" s="606"/>
      <c r="BI25" s="606"/>
      <c r="BJ25" s="606"/>
      <c r="BK25" s="606"/>
      <c r="BL25" s="606"/>
      <c r="BM25" s="606"/>
      <c r="BN25" s="607"/>
      <c r="BO25" s="665" t="s">
        <v>231</v>
      </c>
      <c r="BP25" s="665"/>
      <c r="BQ25" s="665"/>
      <c r="BR25" s="665"/>
      <c r="BS25" s="611" t="s">
        <v>123</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852432</v>
      </c>
      <c r="CS25" s="604"/>
      <c r="CT25" s="604"/>
      <c r="CU25" s="604"/>
      <c r="CV25" s="604"/>
      <c r="CW25" s="604"/>
      <c r="CX25" s="604"/>
      <c r="CY25" s="605"/>
      <c r="CZ25" s="608">
        <v>25.5</v>
      </c>
      <c r="DA25" s="637"/>
      <c r="DB25" s="637"/>
      <c r="DC25" s="638"/>
      <c r="DD25" s="611">
        <v>779382</v>
      </c>
      <c r="DE25" s="604"/>
      <c r="DF25" s="604"/>
      <c r="DG25" s="604"/>
      <c r="DH25" s="604"/>
      <c r="DI25" s="604"/>
      <c r="DJ25" s="604"/>
      <c r="DK25" s="605"/>
      <c r="DL25" s="611">
        <v>750529</v>
      </c>
      <c r="DM25" s="604"/>
      <c r="DN25" s="604"/>
      <c r="DO25" s="604"/>
      <c r="DP25" s="604"/>
      <c r="DQ25" s="604"/>
      <c r="DR25" s="604"/>
      <c r="DS25" s="604"/>
      <c r="DT25" s="604"/>
      <c r="DU25" s="604"/>
      <c r="DV25" s="605"/>
      <c r="DW25" s="608">
        <v>33.799999999999997</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6591</v>
      </c>
      <c r="S26" s="606"/>
      <c r="T26" s="606"/>
      <c r="U26" s="606"/>
      <c r="V26" s="606"/>
      <c r="W26" s="606"/>
      <c r="X26" s="606"/>
      <c r="Y26" s="607"/>
      <c r="Z26" s="665">
        <v>0.2</v>
      </c>
      <c r="AA26" s="665"/>
      <c r="AB26" s="665"/>
      <c r="AC26" s="665"/>
      <c r="AD26" s="666" t="s">
        <v>231</v>
      </c>
      <c r="AE26" s="666"/>
      <c r="AF26" s="666"/>
      <c r="AG26" s="666"/>
      <c r="AH26" s="666"/>
      <c r="AI26" s="666"/>
      <c r="AJ26" s="666"/>
      <c r="AK26" s="666"/>
      <c r="AL26" s="608" t="s">
        <v>123</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123</v>
      </c>
      <c r="BH26" s="606"/>
      <c r="BI26" s="606"/>
      <c r="BJ26" s="606"/>
      <c r="BK26" s="606"/>
      <c r="BL26" s="606"/>
      <c r="BM26" s="606"/>
      <c r="BN26" s="607"/>
      <c r="BO26" s="665" t="s">
        <v>123</v>
      </c>
      <c r="BP26" s="665"/>
      <c r="BQ26" s="665"/>
      <c r="BR26" s="665"/>
      <c r="BS26" s="611" t="s">
        <v>123</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539235</v>
      </c>
      <c r="CS26" s="606"/>
      <c r="CT26" s="606"/>
      <c r="CU26" s="606"/>
      <c r="CV26" s="606"/>
      <c r="CW26" s="606"/>
      <c r="CX26" s="606"/>
      <c r="CY26" s="607"/>
      <c r="CZ26" s="608">
        <v>16.100000000000001</v>
      </c>
      <c r="DA26" s="637"/>
      <c r="DB26" s="637"/>
      <c r="DC26" s="638"/>
      <c r="DD26" s="611">
        <v>468145</v>
      </c>
      <c r="DE26" s="606"/>
      <c r="DF26" s="606"/>
      <c r="DG26" s="606"/>
      <c r="DH26" s="606"/>
      <c r="DI26" s="606"/>
      <c r="DJ26" s="606"/>
      <c r="DK26" s="607"/>
      <c r="DL26" s="611" t="s">
        <v>123</v>
      </c>
      <c r="DM26" s="606"/>
      <c r="DN26" s="606"/>
      <c r="DO26" s="606"/>
      <c r="DP26" s="606"/>
      <c r="DQ26" s="606"/>
      <c r="DR26" s="606"/>
      <c r="DS26" s="606"/>
      <c r="DT26" s="606"/>
      <c r="DU26" s="606"/>
      <c r="DV26" s="607"/>
      <c r="DW26" s="608" t="s">
        <v>123</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267231</v>
      </c>
      <c r="S27" s="606"/>
      <c r="T27" s="606"/>
      <c r="U27" s="606"/>
      <c r="V27" s="606"/>
      <c r="W27" s="606"/>
      <c r="X27" s="606"/>
      <c r="Y27" s="607"/>
      <c r="Z27" s="665">
        <v>7.7</v>
      </c>
      <c r="AA27" s="665"/>
      <c r="AB27" s="665"/>
      <c r="AC27" s="665"/>
      <c r="AD27" s="666" t="s">
        <v>168</v>
      </c>
      <c r="AE27" s="666"/>
      <c r="AF27" s="666"/>
      <c r="AG27" s="666"/>
      <c r="AH27" s="666"/>
      <c r="AI27" s="666"/>
      <c r="AJ27" s="666"/>
      <c r="AK27" s="666"/>
      <c r="AL27" s="608" t="s">
        <v>123</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721562</v>
      </c>
      <c r="BH27" s="606"/>
      <c r="BI27" s="606"/>
      <c r="BJ27" s="606"/>
      <c r="BK27" s="606"/>
      <c r="BL27" s="606"/>
      <c r="BM27" s="606"/>
      <c r="BN27" s="607"/>
      <c r="BO27" s="665">
        <v>100</v>
      </c>
      <c r="BP27" s="665"/>
      <c r="BQ27" s="665"/>
      <c r="BR27" s="665"/>
      <c r="BS27" s="611" t="s">
        <v>231</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328635</v>
      </c>
      <c r="CS27" s="604"/>
      <c r="CT27" s="604"/>
      <c r="CU27" s="604"/>
      <c r="CV27" s="604"/>
      <c r="CW27" s="604"/>
      <c r="CX27" s="604"/>
      <c r="CY27" s="605"/>
      <c r="CZ27" s="608">
        <v>9.8000000000000007</v>
      </c>
      <c r="DA27" s="637"/>
      <c r="DB27" s="637"/>
      <c r="DC27" s="638"/>
      <c r="DD27" s="611">
        <v>99056</v>
      </c>
      <c r="DE27" s="604"/>
      <c r="DF27" s="604"/>
      <c r="DG27" s="604"/>
      <c r="DH27" s="604"/>
      <c r="DI27" s="604"/>
      <c r="DJ27" s="604"/>
      <c r="DK27" s="605"/>
      <c r="DL27" s="611">
        <v>86216</v>
      </c>
      <c r="DM27" s="604"/>
      <c r="DN27" s="604"/>
      <c r="DO27" s="604"/>
      <c r="DP27" s="604"/>
      <c r="DQ27" s="604"/>
      <c r="DR27" s="604"/>
      <c r="DS27" s="604"/>
      <c r="DT27" s="604"/>
      <c r="DU27" s="604"/>
      <c r="DV27" s="605"/>
      <c r="DW27" s="608">
        <v>3.9</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t="s">
        <v>123</v>
      </c>
      <c r="S28" s="606"/>
      <c r="T28" s="606"/>
      <c r="U28" s="606"/>
      <c r="V28" s="606"/>
      <c r="W28" s="606"/>
      <c r="X28" s="606"/>
      <c r="Y28" s="607"/>
      <c r="Z28" s="665" t="s">
        <v>231</v>
      </c>
      <c r="AA28" s="665"/>
      <c r="AB28" s="665"/>
      <c r="AC28" s="665"/>
      <c r="AD28" s="666" t="s">
        <v>123</v>
      </c>
      <c r="AE28" s="666"/>
      <c r="AF28" s="666"/>
      <c r="AG28" s="666"/>
      <c r="AH28" s="666"/>
      <c r="AI28" s="666"/>
      <c r="AJ28" s="666"/>
      <c r="AK28" s="666"/>
      <c r="AL28" s="608" t="s">
        <v>123</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361550</v>
      </c>
      <c r="CS28" s="606"/>
      <c r="CT28" s="606"/>
      <c r="CU28" s="606"/>
      <c r="CV28" s="606"/>
      <c r="CW28" s="606"/>
      <c r="CX28" s="606"/>
      <c r="CY28" s="607"/>
      <c r="CZ28" s="608">
        <v>10.8</v>
      </c>
      <c r="DA28" s="637"/>
      <c r="DB28" s="637"/>
      <c r="DC28" s="638"/>
      <c r="DD28" s="611">
        <v>355718</v>
      </c>
      <c r="DE28" s="606"/>
      <c r="DF28" s="606"/>
      <c r="DG28" s="606"/>
      <c r="DH28" s="606"/>
      <c r="DI28" s="606"/>
      <c r="DJ28" s="606"/>
      <c r="DK28" s="607"/>
      <c r="DL28" s="611">
        <v>355718</v>
      </c>
      <c r="DM28" s="606"/>
      <c r="DN28" s="606"/>
      <c r="DO28" s="606"/>
      <c r="DP28" s="606"/>
      <c r="DQ28" s="606"/>
      <c r="DR28" s="606"/>
      <c r="DS28" s="606"/>
      <c r="DT28" s="606"/>
      <c r="DU28" s="606"/>
      <c r="DV28" s="607"/>
      <c r="DW28" s="608">
        <v>16</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185677</v>
      </c>
      <c r="S29" s="606"/>
      <c r="T29" s="606"/>
      <c r="U29" s="606"/>
      <c r="V29" s="606"/>
      <c r="W29" s="606"/>
      <c r="X29" s="606"/>
      <c r="Y29" s="607"/>
      <c r="Z29" s="665">
        <v>5.3</v>
      </c>
      <c r="AA29" s="665"/>
      <c r="AB29" s="665"/>
      <c r="AC29" s="665"/>
      <c r="AD29" s="666" t="s">
        <v>168</v>
      </c>
      <c r="AE29" s="666"/>
      <c r="AF29" s="666"/>
      <c r="AG29" s="666"/>
      <c r="AH29" s="666"/>
      <c r="AI29" s="666"/>
      <c r="AJ29" s="666"/>
      <c r="AK29" s="666"/>
      <c r="AL29" s="608" t="s">
        <v>168</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361550</v>
      </c>
      <c r="CS29" s="604"/>
      <c r="CT29" s="604"/>
      <c r="CU29" s="604"/>
      <c r="CV29" s="604"/>
      <c r="CW29" s="604"/>
      <c r="CX29" s="604"/>
      <c r="CY29" s="605"/>
      <c r="CZ29" s="608">
        <v>10.8</v>
      </c>
      <c r="DA29" s="637"/>
      <c r="DB29" s="637"/>
      <c r="DC29" s="638"/>
      <c r="DD29" s="611">
        <v>355718</v>
      </c>
      <c r="DE29" s="604"/>
      <c r="DF29" s="604"/>
      <c r="DG29" s="604"/>
      <c r="DH29" s="604"/>
      <c r="DI29" s="604"/>
      <c r="DJ29" s="604"/>
      <c r="DK29" s="605"/>
      <c r="DL29" s="611">
        <v>355718</v>
      </c>
      <c r="DM29" s="604"/>
      <c r="DN29" s="604"/>
      <c r="DO29" s="604"/>
      <c r="DP29" s="604"/>
      <c r="DQ29" s="604"/>
      <c r="DR29" s="604"/>
      <c r="DS29" s="604"/>
      <c r="DT29" s="604"/>
      <c r="DU29" s="604"/>
      <c r="DV29" s="605"/>
      <c r="DW29" s="608">
        <v>16</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924</v>
      </c>
      <c r="S30" s="606"/>
      <c r="T30" s="606"/>
      <c r="U30" s="606"/>
      <c r="V30" s="606"/>
      <c r="W30" s="606"/>
      <c r="X30" s="606"/>
      <c r="Y30" s="607"/>
      <c r="Z30" s="665">
        <v>0</v>
      </c>
      <c r="AA30" s="665"/>
      <c r="AB30" s="665"/>
      <c r="AC30" s="665"/>
      <c r="AD30" s="666" t="s">
        <v>123</v>
      </c>
      <c r="AE30" s="666"/>
      <c r="AF30" s="666"/>
      <c r="AG30" s="666"/>
      <c r="AH30" s="666"/>
      <c r="AI30" s="666"/>
      <c r="AJ30" s="666"/>
      <c r="AK30" s="666"/>
      <c r="AL30" s="608" t="s">
        <v>231</v>
      </c>
      <c r="AM30" s="609"/>
      <c r="AN30" s="609"/>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99</v>
      </c>
      <c r="BH30" s="684"/>
      <c r="BI30" s="684"/>
      <c r="BJ30" s="684"/>
      <c r="BK30" s="684"/>
      <c r="BL30" s="684"/>
      <c r="BM30" s="685">
        <v>96.6</v>
      </c>
      <c r="BN30" s="684"/>
      <c r="BO30" s="684"/>
      <c r="BP30" s="684"/>
      <c r="BQ30" s="686"/>
      <c r="BR30" s="683">
        <v>98.8</v>
      </c>
      <c r="BS30" s="684"/>
      <c r="BT30" s="684"/>
      <c r="BU30" s="684"/>
      <c r="BV30" s="684"/>
      <c r="BW30" s="684"/>
      <c r="BX30" s="685">
        <v>95.4</v>
      </c>
      <c r="BY30" s="684"/>
      <c r="BZ30" s="684"/>
      <c r="CA30" s="684"/>
      <c r="CB30" s="686"/>
      <c r="CD30" s="689"/>
      <c r="CE30" s="690"/>
      <c r="CF30" s="647" t="s">
        <v>306</v>
      </c>
      <c r="CG30" s="644"/>
      <c r="CH30" s="644"/>
      <c r="CI30" s="644"/>
      <c r="CJ30" s="644"/>
      <c r="CK30" s="644"/>
      <c r="CL30" s="644"/>
      <c r="CM30" s="644"/>
      <c r="CN30" s="644"/>
      <c r="CO30" s="644"/>
      <c r="CP30" s="644"/>
      <c r="CQ30" s="645"/>
      <c r="CR30" s="603">
        <v>328790</v>
      </c>
      <c r="CS30" s="606"/>
      <c r="CT30" s="606"/>
      <c r="CU30" s="606"/>
      <c r="CV30" s="606"/>
      <c r="CW30" s="606"/>
      <c r="CX30" s="606"/>
      <c r="CY30" s="607"/>
      <c r="CZ30" s="608">
        <v>9.8000000000000007</v>
      </c>
      <c r="DA30" s="637"/>
      <c r="DB30" s="637"/>
      <c r="DC30" s="638"/>
      <c r="DD30" s="611">
        <v>325719</v>
      </c>
      <c r="DE30" s="606"/>
      <c r="DF30" s="606"/>
      <c r="DG30" s="606"/>
      <c r="DH30" s="606"/>
      <c r="DI30" s="606"/>
      <c r="DJ30" s="606"/>
      <c r="DK30" s="607"/>
      <c r="DL30" s="611">
        <v>325719</v>
      </c>
      <c r="DM30" s="606"/>
      <c r="DN30" s="606"/>
      <c r="DO30" s="606"/>
      <c r="DP30" s="606"/>
      <c r="DQ30" s="606"/>
      <c r="DR30" s="606"/>
      <c r="DS30" s="606"/>
      <c r="DT30" s="606"/>
      <c r="DU30" s="606"/>
      <c r="DV30" s="607"/>
      <c r="DW30" s="608">
        <v>14.7</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1380</v>
      </c>
      <c r="S31" s="606"/>
      <c r="T31" s="606"/>
      <c r="U31" s="606"/>
      <c r="V31" s="606"/>
      <c r="W31" s="606"/>
      <c r="X31" s="606"/>
      <c r="Y31" s="607"/>
      <c r="Z31" s="665">
        <v>0</v>
      </c>
      <c r="AA31" s="665"/>
      <c r="AB31" s="665"/>
      <c r="AC31" s="665"/>
      <c r="AD31" s="666" t="s">
        <v>123</v>
      </c>
      <c r="AE31" s="666"/>
      <c r="AF31" s="666"/>
      <c r="AG31" s="666"/>
      <c r="AH31" s="666"/>
      <c r="AI31" s="666"/>
      <c r="AJ31" s="666"/>
      <c r="AK31" s="666"/>
      <c r="AL31" s="608" t="s">
        <v>123</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98.7</v>
      </c>
      <c r="BH31" s="604"/>
      <c r="BI31" s="604"/>
      <c r="BJ31" s="604"/>
      <c r="BK31" s="604"/>
      <c r="BL31" s="604"/>
      <c r="BM31" s="609">
        <v>95.2</v>
      </c>
      <c r="BN31" s="682"/>
      <c r="BO31" s="682"/>
      <c r="BP31" s="682"/>
      <c r="BQ31" s="643"/>
      <c r="BR31" s="681">
        <v>98.4</v>
      </c>
      <c r="BS31" s="604"/>
      <c r="BT31" s="604"/>
      <c r="BU31" s="604"/>
      <c r="BV31" s="604"/>
      <c r="BW31" s="604"/>
      <c r="BX31" s="609">
        <v>93.2</v>
      </c>
      <c r="BY31" s="682"/>
      <c r="BZ31" s="682"/>
      <c r="CA31" s="682"/>
      <c r="CB31" s="643"/>
      <c r="CD31" s="689"/>
      <c r="CE31" s="690"/>
      <c r="CF31" s="647" t="s">
        <v>310</v>
      </c>
      <c r="CG31" s="644"/>
      <c r="CH31" s="644"/>
      <c r="CI31" s="644"/>
      <c r="CJ31" s="644"/>
      <c r="CK31" s="644"/>
      <c r="CL31" s="644"/>
      <c r="CM31" s="644"/>
      <c r="CN31" s="644"/>
      <c r="CO31" s="644"/>
      <c r="CP31" s="644"/>
      <c r="CQ31" s="645"/>
      <c r="CR31" s="603">
        <v>32760</v>
      </c>
      <c r="CS31" s="604"/>
      <c r="CT31" s="604"/>
      <c r="CU31" s="604"/>
      <c r="CV31" s="604"/>
      <c r="CW31" s="604"/>
      <c r="CX31" s="604"/>
      <c r="CY31" s="605"/>
      <c r="CZ31" s="608">
        <v>1</v>
      </c>
      <c r="DA31" s="637"/>
      <c r="DB31" s="637"/>
      <c r="DC31" s="638"/>
      <c r="DD31" s="611">
        <v>29999</v>
      </c>
      <c r="DE31" s="604"/>
      <c r="DF31" s="604"/>
      <c r="DG31" s="604"/>
      <c r="DH31" s="604"/>
      <c r="DI31" s="604"/>
      <c r="DJ31" s="604"/>
      <c r="DK31" s="605"/>
      <c r="DL31" s="611">
        <v>29999</v>
      </c>
      <c r="DM31" s="604"/>
      <c r="DN31" s="604"/>
      <c r="DO31" s="604"/>
      <c r="DP31" s="604"/>
      <c r="DQ31" s="604"/>
      <c r="DR31" s="604"/>
      <c r="DS31" s="604"/>
      <c r="DT31" s="604"/>
      <c r="DU31" s="604"/>
      <c r="DV31" s="605"/>
      <c r="DW31" s="608">
        <v>1.4</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t="s">
        <v>168</v>
      </c>
      <c r="S32" s="606"/>
      <c r="T32" s="606"/>
      <c r="U32" s="606"/>
      <c r="V32" s="606"/>
      <c r="W32" s="606"/>
      <c r="X32" s="606"/>
      <c r="Y32" s="607"/>
      <c r="Z32" s="665" t="s">
        <v>123</v>
      </c>
      <c r="AA32" s="665"/>
      <c r="AB32" s="665"/>
      <c r="AC32" s="665"/>
      <c r="AD32" s="666" t="s">
        <v>231</v>
      </c>
      <c r="AE32" s="666"/>
      <c r="AF32" s="666"/>
      <c r="AG32" s="666"/>
      <c r="AH32" s="666"/>
      <c r="AI32" s="666"/>
      <c r="AJ32" s="666"/>
      <c r="AK32" s="666"/>
      <c r="AL32" s="608" t="s">
        <v>123</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99.4</v>
      </c>
      <c r="BH32" s="619"/>
      <c r="BI32" s="619"/>
      <c r="BJ32" s="619"/>
      <c r="BK32" s="619"/>
      <c r="BL32" s="619"/>
      <c r="BM32" s="663">
        <v>98</v>
      </c>
      <c r="BN32" s="619"/>
      <c r="BO32" s="619"/>
      <c r="BP32" s="619"/>
      <c r="BQ32" s="656"/>
      <c r="BR32" s="680">
        <v>99.3</v>
      </c>
      <c r="BS32" s="619"/>
      <c r="BT32" s="619"/>
      <c r="BU32" s="619"/>
      <c r="BV32" s="619"/>
      <c r="BW32" s="619"/>
      <c r="BX32" s="663">
        <v>97.6</v>
      </c>
      <c r="BY32" s="619"/>
      <c r="BZ32" s="619"/>
      <c r="CA32" s="619"/>
      <c r="CB32" s="656"/>
      <c r="CD32" s="691"/>
      <c r="CE32" s="692"/>
      <c r="CF32" s="647" t="s">
        <v>313</v>
      </c>
      <c r="CG32" s="644"/>
      <c r="CH32" s="644"/>
      <c r="CI32" s="644"/>
      <c r="CJ32" s="644"/>
      <c r="CK32" s="644"/>
      <c r="CL32" s="644"/>
      <c r="CM32" s="644"/>
      <c r="CN32" s="644"/>
      <c r="CO32" s="644"/>
      <c r="CP32" s="644"/>
      <c r="CQ32" s="645"/>
      <c r="CR32" s="603" t="s">
        <v>123</v>
      </c>
      <c r="CS32" s="606"/>
      <c r="CT32" s="606"/>
      <c r="CU32" s="606"/>
      <c r="CV32" s="606"/>
      <c r="CW32" s="606"/>
      <c r="CX32" s="606"/>
      <c r="CY32" s="607"/>
      <c r="CZ32" s="608" t="s">
        <v>123</v>
      </c>
      <c r="DA32" s="637"/>
      <c r="DB32" s="637"/>
      <c r="DC32" s="638"/>
      <c r="DD32" s="611" t="s">
        <v>231</v>
      </c>
      <c r="DE32" s="606"/>
      <c r="DF32" s="606"/>
      <c r="DG32" s="606"/>
      <c r="DH32" s="606"/>
      <c r="DI32" s="606"/>
      <c r="DJ32" s="606"/>
      <c r="DK32" s="607"/>
      <c r="DL32" s="611" t="s">
        <v>123</v>
      </c>
      <c r="DM32" s="606"/>
      <c r="DN32" s="606"/>
      <c r="DO32" s="606"/>
      <c r="DP32" s="606"/>
      <c r="DQ32" s="606"/>
      <c r="DR32" s="606"/>
      <c r="DS32" s="606"/>
      <c r="DT32" s="606"/>
      <c r="DU32" s="606"/>
      <c r="DV32" s="607"/>
      <c r="DW32" s="608" t="s">
        <v>231</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417596</v>
      </c>
      <c r="S33" s="606"/>
      <c r="T33" s="606"/>
      <c r="U33" s="606"/>
      <c r="V33" s="606"/>
      <c r="W33" s="606"/>
      <c r="X33" s="606"/>
      <c r="Y33" s="607"/>
      <c r="Z33" s="665">
        <v>12</v>
      </c>
      <c r="AA33" s="665"/>
      <c r="AB33" s="665"/>
      <c r="AC33" s="665"/>
      <c r="AD33" s="666" t="s">
        <v>231</v>
      </c>
      <c r="AE33" s="666"/>
      <c r="AF33" s="666"/>
      <c r="AG33" s="666"/>
      <c r="AH33" s="666"/>
      <c r="AI33" s="666"/>
      <c r="AJ33" s="666"/>
      <c r="AK33" s="666"/>
      <c r="AL33" s="608" t="s">
        <v>123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1400391</v>
      </c>
      <c r="CS33" s="604"/>
      <c r="CT33" s="604"/>
      <c r="CU33" s="604"/>
      <c r="CV33" s="604"/>
      <c r="CW33" s="604"/>
      <c r="CX33" s="604"/>
      <c r="CY33" s="605"/>
      <c r="CZ33" s="608">
        <v>41.9</v>
      </c>
      <c r="DA33" s="637"/>
      <c r="DB33" s="637"/>
      <c r="DC33" s="638"/>
      <c r="DD33" s="611">
        <v>1212114</v>
      </c>
      <c r="DE33" s="604"/>
      <c r="DF33" s="604"/>
      <c r="DG33" s="604"/>
      <c r="DH33" s="604"/>
      <c r="DI33" s="604"/>
      <c r="DJ33" s="604"/>
      <c r="DK33" s="605"/>
      <c r="DL33" s="611">
        <v>968421</v>
      </c>
      <c r="DM33" s="604"/>
      <c r="DN33" s="604"/>
      <c r="DO33" s="604"/>
      <c r="DP33" s="604"/>
      <c r="DQ33" s="604"/>
      <c r="DR33" s="604"/>
      <c r="DS33" s="604"/>
      <c r="DT33" s="604"/>
      <c r="DU33" s="604"/>
      <c r="DV33" s="605"/>
      <c r="DW33" s="608">
        <v>43.6</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34112</v>
      </c>
      <c r="S34" s="606"/>
      <c r="T34" s="606"/>
      <c r="U34" s="606"/>
      <c r="V34" s="606"/>
      <c r="W34" s="606"/>
      <c r="X34" s="606"/>
      <c r="Y34" s="607"/>
      <c r="Z34" s="665">
        <v>1</v>
      </c>
      <c r="AA34" s="665"/>
      <c r="AB34" s="665"/>
      <c r="AC34" s="665"/>
      <c r="AD34" s="666">
        <v>5535</v>
      </c>
      <c r="AE34" s="666"/>
      <c r="AF34" s="666"/>
      <c r="AG34" s="666"/>
      <c r="AH34" s="666"/>
      <c r="AI34" s="666"/>
      <c r="AJ34" s="666"/>
      <c r="AK34" s="666"/>
      <c r="AL34" s="608">
        <v>0.3</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646089</v>
      </c>
      <c r="CS34" s="606"/>
      <c r="CT34" s="606"/>
      <c r="CU34" s="606"/>
      <c r="CV34" s="606"/>
      <c r="CW34" s="606"/>
      <c r="CX34" s="606"/>
      <c r="CY34" s="607"/>
      <c r="CZ34" s="608">
        <v>19.3</v>
      </c>
      <c r="DA34" s="637"/>
      <c r="DB34" s="637"/>
      <c r="DC34" s="638"/>
      <c r="DD34" s="611">
        <v>584384</v>
      </c>
      <c r="DE34" s="606"/>
      <c r="DF34" s="606"/>
      <c r="DG34" s="606"/>
      <c r="DH34" s="606"/>
      <c r="DI34" s="606"/>
      <c r="DJ34" s="606"/>
      <c r="DK34" s="607"/>
      <c r="DL34" s="611">
        <v>406782</v>
      </c>
      <c r="DM34" s="606"/>
      <c r="DN34" s="606"/>
      <c r="DO34" s="606"/>
      <c r="DP34" s="606"/>
      <c r="DQ34" s="606"/>
      <c r="DR34" s="606"/>
      <c r="DS34" s="606"/>
      <c r="DT34" s="606"/>
      <c r="DU34" s="606"/>
      <c r="DV34" s="607"/>
      <c r="DW34" s="608">
        <v>18.3</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187115</v>
      </c>
      <c r="S35" s="606"/>
      <c r="T35" s="606"/>
      <c r="U35" s="606"/>
      <c r="V35" s="606"/>
      <c r="W35" s="606"/>
      <c r="X35" s="606"/>
      <c r="Y35" s="607"/>
      <c r="Z35" s="665">
        <v>5.4</v>
      </c>
      <c r="AA35" s="665"/>
      <c r="AB35" s="665"/>
      <c r="AC35" s="665"/>
      <c r="AD35" s="666" t="s">
        <v>123</v>
      </c>
      <c r="AE35" s="666"/>
      <c r="AF35" s="666"/>
      <c r="AG35" s="666"/>
      <c r="AH35" s="666"/>
      <c r="AI35" s="666"/>
      <c r="AJ35" s="666"/>
      <c r="AK35" s="666"/>
      <c r="AL35" s="608" t="s">
        <v>123</v>
      </c>
      <c r="AM35" s="609"/>
      <c r="AN35" s="609"/>
      <c r="AO35" s="667"/>
      <c r="AP35" s="214"/>
      <c r="AQ35" s="671" t="s">
        <v>321</v>
      </c>
      <c r="AR35" s="672"/>
      <c r="AS35" s="672"/>
      <c r="AT35" s="672"/>
      <c r="AU35" s="672"/>
      <c r="AV35" s="672"/>
      <c r="AW35" s="672"/>
      <c r="AX35" s="672"/>
      <c r="AY35" s="673"/>
      <c r="AZ35" s="668">
        <v>413976</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-55076</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82358</v>
      </c>
      <c r="CS35" s="604"/>
      <c r="CT35" s="604"/>
      <c r="CU35" s="604"/>
      <c r="CV35" s="604"/>
      <c r="CW35" s="604"/>
      <c r="CX35" s="604"/>
      <c r="CY35" s="605"/>
      <c r="CZ35" s="608">
        <v>2.5</v>
      </c>
      <c r="DA35" s="637"/>
      <c r="DB35" s="637"/>
      <c r="DC35" s="638"/>
      <c r="DD35" s="611">
        <v>59339</v>
      </c>
      <c r="DE35" s="604"/>
      <c r="DF35" s="604"/>
      <c r="DG35" s="604"/>
      <c r="DH35" s="604"/>
      <c r="DI35" s="604"/>
      <c r="DJ35" s="604"/>
      <c r="DK35" s="605"/>
      <c r="DL35" s="611">
        <v>59339</v>
      </c>
      <c r="DM35" s="604"/>
      <c r="DN35" s="604"/>
      <c r="DO35" s="604"/>
      <c r="DP35" s="604"/>
      <c r="DQ35" s="604"/>
      <c r="DR35" s="604"/>
      <c r="DS35" s="604"/>
      <c r="DT35" s="604"/>
      <c r="DU35" s="604"/>
      <c r="DV35" s="605"/>
      <c r="DW35" s="608">
        <v>2.7</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231</v>
      </c>
      <c r="S36" s="606"/>
      <c r="T36" s="606"/>
      <c r="U36" s="606"/>
      <c r="V36" s="606"/>
      <c r="W36" s="606"/>
      <c r="X36" s="606"/>
      <c r="Y36" s="607"/>
      <c r="Z36" s="665" t="s">
        <v>231</v>
      </c>
      <c r="AA36" s="665"/>
      <c r="AB36" s="665"/>
      <c r="AC36" s="665"/>
      <c r="AD36" s="666" t="s">
        <v>231</v>
      </c>
      <c r="AE36" s="666"/>
      <c r="AF36" s="666"/>
      <c r="AG36" s="666"/>
      <c r="AH36" s="666"/>
      <c r="AI36" s="666"/>
      <c r="AJ36" s="666"/>
      <c r="AK36" s="666"/>
      <c r="AL36" s="608" t="s">
        <v>123</v>
      </c>
      <c r="AM36" s="609"/>
      <c r="AN36" s="609"/>
      <c r="AO36" s="667"/>
      <c r="AQ36" s="640" t="s">
        <v>325</v>
      </c>
      <c r="AR36" s="641"/>
      <c r="AS36" s="641"/>
      <c r="AT36" s="641"/>
      <c r="AU36" s="641"/>
      <c r="AV36" s="641"/>
      <c r="AW36" s="641"/>
      <c r="AX36" s="641"/>
      <c r="AY36" s="642"/>
      <c r="AZ36" s="603">
        <v>118435</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-65100</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256444</v>
      </c>
      <c r="CS36" s="606"/>
      <c r="CT36" s="606"/>
      <c r="CU36" s="606"/>
      <c r="CV36" s="606"/>
      <c r="CW36" s="606"/>
      <c r="CX36" s="606"/>
      <c r="CY36" s="607"/>
      <c r="CZ36" s="608">
        <v>7.7</v>
      </c>
      <c r="DA36" s="637"/>
      <c r="DB36" s="637"/>
      <c r="DC36" s="638"/>
      <c r="DD36" s="611">
        <v>205587</v>
      </c>
      <c r="DE36" s="606"/>
      <c r="DF36" s="606"/>
      <c r="DG36" s="606"/>
      <c r="DH36" s="606"/>
      <c r="DI36" s="606"/>
      <c r="DJ36" s="606"/>
      <c r="DK36" s="607"/>
      <c r="DL36" s="611">
        <v>171356</v>
      </c>
      <c r="DM36" s="606"/>
      <c r="DN36" s="606"/>
      <c r="DO36" s="606"/>
      <c r="DP36" s="606"/>
      <c r="DQ36" s="606"/>
      <c r="DR36" s="606"/>
      <c r="DS36" s="606"/>
      <c r="DT36" s="606"/>
      <c r="DU36" s="606"/>
      <c r="DV36" s="607"/>
      <c r="DW36" s="608">
        <v>7.7</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108215</v>
      </c>
      <c r="S37" s="606"/>
      <c r="T37" s="606"/>
      <c r="U37" s="606"/>
      <c r="V37" s="606"/>
      <c r="W37" s="606"/>
      <c r="X37" s="606"/>
      <c r="Y37" s="607"/>
      <c r="Z37" s="665">
        <v>3.1</v>
      </c>
      <c r="AA37" s="665"/>
      <c r="AB37" s="665"/>
      <c r="AC37" s="665"/>
      <c r="AD37" s="666" t="s">
        <v>123</v>
      </c>
      <c r="AE37" s="666"/>
      <c r="AF37" s="666"/>
      <c r="AG37" s="666"/>
      <c r="AH37" s="666"/>
      <c r="AI37" s="666"/>
      <c r="AJ37" s="666"/>
      <c r="AK37" s="666"/>
      <c r="AL37" s="608" t="s">
        <v>123</v>
      </c>
      <c r="AM37" s="609"/>
      <c r="AN37" s="609"/>
      <c r="AO37" s="667"/>
      <c r="AQ37" s="640" t="s">
        <v>329</v>
      </c>
      <c r="AR37" s="641"/>
      <c r="AS37" s="641"/>
      <c r="AT37" s="641"/>
      <c r="AU37" s="641"/>
      <c r="AV37" s="641"/>
      <c r="AW37" s="641"/>
      <c r="AX37" s="641"/>
      <c r="AY37" s="642"/>
      <c r="AZ37" s="603">
        <v>682</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1281</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131872</v>
      </c>
      <c r="CS37" s="604"/>
      <c r="CT37" s="604"/>
      <c r="CU37" s="604"/>
      <c r="CV37" s="604"/>
      <c r="CW37" s="604"/>
      <c r="CX37" s="604"/>
      <c r="CY37" s="605"/>
      <c r="CZ37" s="608">
        <v>3.9</v>
      </c>
      <c r="DA37" s="637"/>
      <c r="DB37" s="637"/>
      <c r="DC37" s="638"/>
      <c r="DD37" s="611">
        <v>124514</v>
      </c>
      <c r="DE37" s="604"/>
      <c r="DF37" s="604"/>
      <c r="DG37" s="604"/>
      <c r="DH37" s="604"/>
      <c r="DI37" s="604"/>
      <c r="DJ37" s="604"/>
      <c r="DK37" s="605"/>
      <c r="DL37" s="611">
        <v>116794</v>
      </c>
      <c r="DM37" s="604"/>
      <c r="DN37" s="604"/>
      <c r="DO37" s="604"/>
      <c r="DP37" s="604"/>
      <c r="DQ37" s="604"/>
      <c r="DR37" s="604"/>
      <c r="DS37" s="604"/>
      <c r="DT37" s="604"/>
      <c r="DU37" s="604"/>
      <c r="DV37" s="605"/>
      <c r="DW37" s="608">
        <v>5.3</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3484478</v>
      </c>
      <c r="S38" s="655"/>
      <c r="T38" s="655"/>
      <c r="U38" s="655"/>
      <c r="V38" s="655"/>
      <c r="W38" s="655"/>
      <c r="X38" s="655"/>
      <c r="Y38" s="660"/>
      <c r="Z38" s="661">
        <v>100</v>
      </c>
      <c r="AA38" s="661"/>
      <c r="AB38" s="661"/>
      <c r="AC38" s="661"/>
      <c r="AD38" s="662">
        <v>2113756</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t="s">
        <v>123</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2082</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413294</v>
      </c>
      <c r="CS38" s="606"/>
      <c r="CT38" s="606"/>
      <c r="CU38" s="606"/>
      <c r="CV38" s="606"/>
      <c r="CW38" s="606"/>
      <c r="CX38" s="606"/>
      <c r="CY38" s="607"/>
      <c r="CZ38" s="608">
        <v>12.4</v>
      </c>
      <c r="DA38" s="637"/>
      <c r="DB38" s="637"/>
      <c r="DC38" s="638"/>
      <c r="DD38" s="611">
        <v>362804</v>
      </c>
      <c r="DE38" s="606"/>
      <c r="DF38" s="606"/>
      <c r="DG38" s="606"/>
      <c r="DH38" s="606"/>
      <c r="DI38" s="606"/>
      <c r="DJ38" s="606"/>
      <c r="DK38" s="607"/>
      <c r="DL38" s="611">
        <v>330944</v>
      </c>
      <c r="DM38" s="606"/>
      <c r="DN38" s="606"/>
      <c r="DO38" s="606"/>
      <c r="DP38" s="606"/>
      <c r="DQ38" s="606"/>
      <c r="DR38" s="606"/>
      <c r="DS38" s="606"/>
      <c r="DT38" s="606"/>
      <c r="DU38" s="606"/>
      <c r="DV38" s="607"/>
      <c r="DW38" s="608">
        <v>14.9</v>
      </c>
      <c r="DX38" s="637"/>
      <c r="DY38" s="637"/>
      <c r="DZ38" s="637"/>
      <c r="EA38" s="637"/>
      <c r="EB38" s="637"/>
      <c r="EC38" s="639"/>
    </row>
    <row r="39" spans="2:133" ht="11.25" customHeight="1">
      <c r="AQ39" s="640" t="s">
        <v>336</v>
      </c>
      <c r="AR39" s="641"/>
      <c r="AS39" s="641"/>
      <c r="AT39" s="641"/>
      <c r="AU39" s="641"/>
      <c r="AV39" s="641"/>
      <c r="AW39" s="641"/>
      <c r="AX39" s="641"/>
      <c r="AY39" s="642"/>
      <c r="AZ39" s="603" t="s">
        <v>231</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82</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2206</v>
      </c>
      <c r="CS39" s="604"/>
      <c r="CT39" s="604"/>
      <c r="CU39" s="604"/>
      <c r="CV39" s="604"/>
      <c r="CW39" s="604"/>
      <c r="CX39" s="604"/>
      <c r="CY39" s="605"/>
      <c r="CZ39" s="608">
        <v>0.1</v>
      </c>
      <c r="DA39" s="637"/>
      <c r="DB39" s="637"/>
      <c r="DC39" s="638"/>
      <c r="DD39" s="611" t="s">
        <v>123</v>
      </c>
      <c r="DE39" s="604"/>
      <c r="DF39" s="604"/>
      <c r="DG39" s="604"/>
      <c r="DH39" s="604"/>
      <c r="DI39" s="604"/>
      <c r="DJ39" s="604"/>
      <c r="DK39" s="605"/>
      <c r="DL39" s="611" t="s">
        <v>123</v>
      </c>
      <c r="DM39" s="604"/>
      <c r="DN39" s="604"/>
      <c r="DO39" s="604"/>
      <c r="DP39" s="604"/>
      <c r="DQ39" s="604"/>
      <c r="DR39" s="604"/>
      <c r="DS39" s="604"/>
      <c r="DT39" s="604"/>
      <c r="DU39" s="604"/>
      <c r="DV39" s="605"/>
      <c r="DW39" s="608" t="s">
        <v>123</v>
      </c>
      <c r="DX39" s="637"/>
      <c r="DY39" s="637"/>
      <c r="DZ39" s="637"/>
      <c r="EA39" s="637"/>
      <c r="EB39" s="637"/>
      <c r="EC39" s="639"/>
    </row>
    <row r="40" spans="2:133" ht="11.25" customHeight="1">
      <c r="AQ40" s="640" t="s">
        <v>340</v>
      </c>
      <c r="AR40" s="641"/>
      <c r="AS40" s="641"/>
      <c r="AT40" s="641"/>
      <c r="AU40" s="641"/>
      <c r="AV40" s="641"/>
      <c r="AW40" s="641"/>
      <c r="AX40" s="641"/>
      <c r="AY40" s="642"/>
      <c r="AZ40" s="603">
        <v>66107</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138</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t="s">
        <v>123</v>
      </c>
      <c r="CS40" s="606"/>
      <c r="CT40" s="606"/>
      <c r="CU40" s="606"/>
      <c r="CV40" s="606"/>
      <c r="CW40" s="606"/>
      <c r="CX40" s="606"/>
      <c r="CY40" s="607"/>
      <c r="CZ40" s="608" t="s">
        <v>123</v>
      </c>
      <c r="DA40" s="637"/>
      <c r="DB40" s="637"/>
      <c r="DC40" s="638"/>
      <c r="DD40" s="611" t="s">
        <v>123</v>
      </c>
      <c r="DE40" s="606"/>
      <c r="DF40" s="606"/>
      <c r="DG40" s="606"/>
      <c r="DH40" s="606"/>
      <c r="DI40" s="606"/>
      <c r="DJ40" s="606"/>
      <c r="DK40" s="607"/>
      <c r="DL40" s="611" t="s">
        <v>123</v>
      </c>
      <c r="DM40" s="606"/>
      <c r="DN40" s="606"/>
      <c r="DO40" s="606"/>
      <c r="DP40" s="606"/>
      <c r="DQ40" s="606"/>
      <c r="DR40" s="606"/>
      <c r="DS40" s="606"/>
      <c r="DT40" s="606"/>
      <c r="DU40" s="606"/>
      <c r="DV40" s="607"/>
      <c r="DW40" s="608" t="s">
        <v>123</v>
      </c>
      <c r="DX40" s="637"/>
      <c r="DY40" s="637"/>
      <c r="DZ40" s="637"/>
      <c r="EA40" s="637"/>
      <c r="EB40" s="637"/>
      <c r="EC40" s="639"/>
    </row>
    <row r="41" spans="2:133" ht="11.25" customHeight="1">
      <c r="AQ41" s="652" t="s">
        <v>343</v>
      </c>
      <c r="AR41" s="653"/>
      <c r="AS41" s="653"/>
      <c r="AT41" s="653"/>
      <c r="AU41" s="653"/>
      <c r="AV41" s="653"/>
      <c r="AW41" s="653"/>
      <c r="AX41" s="653"/>
      <c r="AY41" s="654"/>
      <c r="AZ41" s="618">
        <v>228752</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333</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231</v>
      </c>
      <c r="CS41" s="604"/>
      <c r="CT41" s="604"/>
      <c r="CU41" s="604"/>
      <c r="CV41" s="604"/>
      <c r="CW41" s="604"/>
      <c r="CX41" s="604"/>
      <c r="CY41" s="605"/>
      <c r="CZ41" s="608" t="s">
        <v>123</v>
      </c>
      <c r="DA41" s="637"/>
      <c r="DB41" s="637"/>
      <c r="DC41" s="638"/>
      <c r="DD41" s="611" t="s">
        <v>123</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399492</v>
      </c>
      <c r="CS42" s="606"/>
      <c r="CT42" s="606"/>
      <c r="CU42" s="606"/>
      <c r="CV42" s="606"/>
      <c r="CW42" s="606"/>
      <c r="CX42" s="606"/>
      <c r="CY42" s="607"/>
      <c r="CZ42" s="608">
        <v>12</v>
      </c>
      <c r="DA42" s="609"/>
      <c r="DB42" s="609"/>
      <c r="DC42" s="610"/>
      <c r="DD42" s="611">
        <v>234797</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t="s">
        <v>123</v>
      </c>
      <c r="CS43" s="604"/>
      <c r="CT43" s="604"/>
      <c r="CU43" s="604"/>
      <c r="CV43" s="604"/>
      <c r="CW43" s="604"/>
      <c r="CX43" s="604"/>
      <c r="CY43" s="605"/>
      <c r="CZ43" s="608" t="s">
        <v>123</v>
      </c>
      <c r="DA43" s="637"/>
      <c r="DB43" s="637"/>
      <c r="DC43" s="638"/>
      <c r="DD43" s="611" t="s">
        <v>123</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301</v>
      </c>
      <c r="CE44" s="632"/>
      <c r="CF44" s="600" t="s">
        <v>351</v>
      </c>
      <c r="CG44" s="601"/>
      <c r="CH44" s="601"/>
      <c r="CI44" s="601"/>
      <c r="CJ44" s="601"/>
      <c r="CK44" s="601"/>
      <c r="CL44" s="601"/>
      <c r="CM44" s="601"/>
      <c r="CN44" s="601"/>
      <c r="CO44" s="601"/>
      <c r="CP44" s="601"/>
      <c r="CQ44" s="602"/>
      <c r="CR44" s="603">
        <v>399492</v>
      </c>
      <c r="CS44" s="606"/>
      <c r="CT44" s="606"/>
      <c r="CU44" s="606"/>
      <c r="CV44" s="606"/>
      <c r="CW44" s="606"/>
      <c r="CX44" s="606"/>
      <c r="CY44" s="607"/>
      <c r="CZ44" s="608">
        <v>12</v>
      </c>
      <c r="DA44" s="609"/>
      <c r="DB44" s="609"/>
      <c r="DC44" s="610"/>
      <c r="DD44" s="611">
        <v>234797</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194939</v>
      </c>
      <c r="CS45" s="604"/>
      <c r="CT45" s="604"/>
      <c r="CU45" s="604"/>
      <c r="CV45" s="604"/>
      <c r="CW45" s="604"/>
      <c r="CX45" s="604"/>
      <c r="CY45" s="605"/>
      <c r="CZ45" s="608">
        <v>5.8</v>
      </c>
      <c r="DA45" s="637"/>
      <c r="DB45" s="637"/>
      <c r="DC45" s="638"/>
      <c r="DD45" s="611">
        <v>33155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204553</v>
      </c>
      <c r="CS46" s="606"/>
      <c r="CT46" s="606"/>
      <c r="CU46" s="606"/>
      <c r="CV46" s="606"/>
      <c r="CW46" s="606"/>
      <c r="CX46" s="606"/>
      <c r="CY46" s="607"/>
      <c r="CZ46" s="608">
        <v>6.1</v>
      </c>
      <c r="DA46" s="609"/>
      <c r="DB46" s="609"/>
      <c r="DC46" s="610"/>
      <c r="DD46" s="611">
        <v>201642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t="s">
        <v>123</v>
      </c>
      <c r="CS47" s="604"/>
      <c r="CT47" s="604"/>
      <c r="CU47" s="604"/>
      <c r="CV47" s="604"/>
      <c r="CW47" s="604"/>
      <c r="CX47" s="604"/>
      <c r="CY47" s="605"/>
      <c r="CZ47" s="608" t="s">
        <v>231</v>
      </c>
      <c r="DA47" s="637"/>
      <c r="DB47" s="637"/>
      <c r="DC47" s="638"/>
      <c r="DD47" s="611" t="s">
        <v>231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355</v>
      </c>
      <c r="CG48" s="601"/>
      <c r="CH48" s="601"/>
      <c r="CI48" s="601"/>
      <c r="CJ48" s="601"/>
      <c r="CK48" s="601"/>
      <c r="CL48" s="601"/>
      <c r="CM48" s="601"/>
      <c r="CN48" s="601"/>
      <c r="CO48" s="601"/>
      <c r="CP48" s="601"/>
      <c r="CQ48" s="602"/>
      <c r="CR48" s="603" t="s">
        <v>231</v>
      </c>
      <c r="CS48" s="606"/>
      <c r="CT48" s="606"/>
      <c r="CU48" s="606"/>
      <c r="CV48" s="606"/>
      <c r="CW48" s="606"/>
      <c r="CX48" s="606"/>
      <c r="CY48" s="607"/>
      <c r="CZ48" s="608" t="s">
        <v>123</v>
      </c>
      <c r="DA48" s="609"/>
      <c r="DB48" s="609"/>
      <c r="DC48" s="610"/>
      <c r="DD48" s="611" t="s">
        <v>231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3342500</v>
      </c>
      <c r="CS49" s="619"/>
      <c r="CT49" s="619"/>
      <c r="CU49" s="619"/>
      <c r="CV49" s="619"/>
      <c r="CW49" s="619"/>
      <c r="CX49" s="619"/>
      <c r="CY49" s="620"/>
      <c r="CZ49" s="621">
        <v>100</v>
      </c>
      <c r="DA49" s="622"/>
      <c r="DB49" s="622"/>
      <c r="DC49" s="623"/>
      <c r="DD49" s="624">
        <v>2681067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9TVzE4pXp/nyP3jeuqYl3tMP3jwo8rvQ0v4KD+QU8hNrQGRSE0LIEw1ifDnJzjnmkoUowUu8Rb4oGTKeIQ8+Wg==" saltValue="/cKYQobdS4zr+EcIBmar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379</v>
      </c>
      <c r="C7" s="1082"/>
      <c r="D7" s="1082"/>
      <c r="E7" s="1082"/>
      <c r="F7" s="1082"/>
      <c r="G7" s="1082"/>
      <c r="H7" s="1082"/>
      <c r="I7" s="1082"/>
      <c r="J7" s="1082"/>
      <c r="K7" s="1082"/>
      <c r="L7" s="1082"/>
      <c r="M7" s="1082"/>
      <c r="N7" s="1082"/>
      <c r="O7" s="1082"/>
      <c r="P7" s="1083"/>
      <c r="Q7" s="1135">
        <v>3508</v>
      </c>
      <c r="R7" s="1136"/>
      <c r="S7" s="1136"/>
      <c r="T7" s="1136"/>
      <c r="U7" s="1136"/>
      <c r="V7" s="1136">
        <v>3341</v>
      </c>
      <c r="W7" s="1136"/>
      <c r="X7" s="1136"/>
      <c r="Y7" s="1136"/>
      <c r="Z7" s="1136"/>
      <c r="AA7" s="1136">
        <v>167</v>
      </c>
      <c r="AB7" s="1136"/>
      <c r="AC7" s="1136"/>
      <c r="AD7" s="1136"/>
      <c r="AE7" s="1137"/>
      <c r="AF7" s="1138">
        <v>150</v>
      </c>
      <c r="AG7" s="1139"/>
      <c r="AH7" s="1139"/>
      <c r="AI7" s="1139"/>
      <c r="AJ7" s="1140"/>
      <c r="AK7" s="1122" t="s">
        <v>570</v>
      </c>
      <c r="AL7" s="1123"/>
      <c r="AM7" s="1123"/>
      <c r="AN7" s="1123"/>
      <c r="AO7" s="1123"/>
      <c r="AP7" s="1123">
        <v>3082</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568</v>
      </c>
      <c r="BT7" s="1127"/>
      <c r="BU7" s="1127"/>
      <c r="BV7" s="1127"/>
      <c r="BW7" s="1127"/>
      <c r="BX7" s="1127"/>
      <c r="BY7" s="1127"/>
      <c r="BZ7" s="1127"/>
      <c r="CA7" s="1127"/>
      <c r="CB7" s="1127"/>
      <c r="CC7" s="1127"/>
      <c r="CD7" s="1127"/>
      <c r="CE7" s="1127"/>
      <c r="CF7" s="1127"/>
      <c r="CG7" s="1128"/>
      <c r="CH7" s="1119" t="s">
        <v>570</v>
      </c>
      <c r="CI7" s="1120"/>
      <c r="CJ7" s="1120"/>
      <c r="CK7" s="1120"/>
      <c r="CL7" s="1121"/>
      <c r="CM7" s="1119">
        <v>8</v>
      </c>
      <c r="CN7" s="1120"/>
      <c r="CO7" s="1120"/>
      <c r="CP7" s="1120"/>
      <c r="CQ7" s="1121"/>
      <c r="CR7" s="1119">
        <v>5</v>
      </c>
      <c r="CS7" s="1120"/>
      <c r="CT7" s="1120"/>
      <c r="CU7" s="1120"/>
      <c r="CV7" s="1121"/>
      <c r="CW7" s="1119" t="s">
        <v>570</v>
      </c>
      <c r="CX7" s="1120"/>
      <c r="CY7" s="1120"/>
      <c r="CZ7" s="1120"/>
      <c r="DA7" s="1121"/>
      <c r="DB7" s="1119" t="s">
        <v>570</v>
      </c>
      <c r="DC7" s="1120"/>
      <c r="DD7" s="1120"/>
      <c r="DE7" s="1120"/>
      <c r="DF7" s="1121"/>
      <c r="DG7" s="1119">
        <v>15</v>
      </c>
      <c r="DH7" s="1120"/>
      <c r="DI7" s="1120"/>
      <c r="DJ7" s="1120"/>
      <c r="DK7" s="1121"/>
      <c r="DL7" s="1119" t="s">
        <v>570</v>
      </c>
      <c r="DM7" s="1120"/>
      <c r="DN7" s="1120"/>
      <c r="DO7" s="1120"/>
      <c r="DP7" s="1121"/>
      <c r="DQ7" s="1119" t="s">
        <v>570</v>
      </c>
      <c r="DR7" s="1120"/>
      <c r="DS7" s="1120"/>
      <c r="DT7" s="1120"/>
      <c r="DU7" s="1121"/>
      <c r="DV7" s="1146"/>
      <c r="DW7" s="1147"/>
      <c r="DX7" s="1147"/>
      <c r="DY7" s="1147"/>
      <c r="DZ7" s="1148"/>
      <c r="EA7" s="234"/>
    </row>
    <row r="8" spans="1:131" s="235" customFormat="1" ht="26.25" customHeight="1">
      <c r="A8" s="241">
        <v>2</v>
      </c>
      <c r="B8" s="1068" t="s">
        <v>380</v>
      </c>
      <c r="C8" s="1069"/>
      <c r="D8" s="1069"/>
      <c r="E8" s="1069"/>
      <c r="F8" s="1069"/>
      <c r="G8" s="1069"/>
      <c r="H8" s="1069"/>
      <c r="I8" s="1069"/>
      <c r="J8" s="1069"/>
      <c r="K8" s="1069"/>
      <c r="L8" s="1069"/>
      <c r="M8" s="1069"/>
      <c r="N8" s="1069"/>
      <c r="O8" s="1069"/>
      <c r="P8" s="1070"/>
      <c r="Q8" s="1074">
        <v>1</v>
      </c>
      <c r="R8" s="1075"/>
      <c r="S8" s="1075"/>
      <c r="T8" s="1075"/>
      <c r="U8" s="1075"/>
      <c r="V8" s="1075">
        <v>26</v>
      </c>
      <c r="W8" s="1075"/>
      <c r="X8" s="1075"/>
      <c r="Y8" s="1075"/>
      <c r="Z8" s="1075"/>
      <c r="AA8" s="1075">
        <v>-25</v>
      </c>
      <c r="AB8" s="1075"/>
      <c r="AC8" s="1075"/>
      <c r="AD8" s="1075"/>
      <c r="AE8" s="1076"/>
      <c r="AF8" s="1050">
        <v>-25</v>
      </c>
      <c r="AG8" s="1051"/>
      <c r="AH8" s="1051"/>
      <c r="AI8" s="1051"/>
      <c r="AJ8" s="1052"/>
      <c r="AK8" s="1117" t="s">
        <v>570</v>
      </c>
      <c r="AL8" s="1118"/>
      <c r="AM8" s="1118"/>
      <c r="AN8" s="1118"/>
      <c r="AO8" s="1118"/>
      <c r="AP8" s="1118">
        <v>3</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381</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382</v>
      </c>
      <c r="B23" s="975" t="s">
        <v>383</v>
      </c>
      <c r="C23" s="976"/>
      <c r="D23" s="976"/>
      <c r="E23" s="976"/>
      <c r="F23" s="976"/>
      <c r="G23" s="976"/>
      <c r="H23" s="976"/>
      <c r="I23" s="976"/>
      <c r="J23" s="976"/>
      <c r="K23" s="976"/>
      <c r="L23" s="976"/>
      <c r="M23" s="976"/>
      <c r="N23" s="976"/>
      <c r="O23" s="976"/>
      <c r="P23" s="977"/>
      <c r="Q23" s="1099">
        <v>3509</v>
      </c>
      <c r="R23" s="1100"/>
      <c r="S23" s="1100"/>
      <c r="T23" s="1100"/>
      <c r="U23" s="1100"/>
      <c r="V23" s="1100">
        <v>3367</v>
      </c>
      <c r="W23" s="1100"/>
      <c r="X23" s="1100"/>
      <c r="Y23" s="1100"/>
      <c r="Z23" s="1100"/>
      <c r="AA23" s="1100">
        <v>142</v>
      </c>
      <c r="AB23" s="1100"/>
      <c r="AC23" s="1100"/>
      <c r="AD23" s="1100"/>
      <c r="AE23" s="1101"/>
      <c r="AF23" s="1102">
        <v>125</v>
      </c>
      <c r="AG23" s="1100"/>
      <c r="AH23" s="1100"/>
      <c r="AI23" s="1100"/>
      <c r="AJ23" s="1103"/>
      <c r="AK23" s="1104"/>
      <c r="AL23" s="1105"/>
      <c r="AM23" s="1105"/>
      <c r="AN23" s="1105"/>
      <c r="AO23" s="1105"/>
      <c r="AP23" s="1100">
        <v>3085</v>
      </c>
      <c r="AQ23" s="1100"/>
      <c r="AR23" s="1100"/>
      <c r="AS23" s="1100"/>
      <c r="AT23" s="1100"/>
      <c r="AU23" s="1106"/>
      <c r="AV23" s="1106"/>
      <c r="AW23" s="1106"/>
      <c r="AX23" s="1106"/>
      <c r="AY23" s="1107"/>
      <c r="AZ23" s="1096" t="s">
        <v>123</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0" t="s">
        <v>389</v>
      </c>
      <c r="AG26" s="1039"/>
      <c r="AH26" s="1039"/>
      <c r="AI26" s="1039"/>
      <c r="AJ26" s="1091"/>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394</v>
      </c>
      <c r="C28" s="1082"/>
      <c r="D28" s="1082"/>
      <c r="E28" s="1082"/>
      <c r="F28" s="1082"/>
      <c r="G28" s="1082"/>
      <c r="H28" s="1082"/>
      <c r="I28" s="1082"/>
      <c r="J28" s="1082"/>
      <c r="K28" s="1082"/>
      <c r="L28" s="1082"/>
      <c r="M28" s="1082"/>
      <c r="N28" s="1082"/>
      <c r="O28" s="1082"/>
      <c r="P28" s="1083"/>
      <c r="Q28" s="1084">
        <v>1122</v>
      </c>
      <c r="R28" s="1085"/>
      <c r="S28" s="1085"/>
      <c r="T28" s="1085"/>
      <c r="U28" s="1085"/>
      <c r="V28" s="1085">
        <v>1187</v>
      </c>
      <c r="W28" s="1085"/>
      <c r="X28" s="1085"/>
      <c r="Y28" s="1085"/>
      <c r="Z28" s="1085"/>
      <c r="AA28" s="1085">
        <v>-65</v>
      </c>
      <c r="AB28" s="1085"/>
      <c r="AC28" s="1085"/>
      <c r="AD28" s="1085"/>
      <c r="AE28" s="1086"/>
      <c r="AF28" s="1087">
        <v>-65</v>
      </c>
      <c r="AG28" s="1085"/>
      <c r="AH28" s="1085"/>
      <c r="AI28" s="1085"/>
      <c r="AJ28" s="1088"/>
      <c r="AK28" s="1089">
        <v>57</v>
      </c>
      <c r="AL28" s="1077"/>
      <c r="AM28" s="1077"/>
      <c r="AN28" s="1077"/>
      <c r="AO28" s="1077"/>
      <c r="AP28" s="1077" t="s">
        <v>570</v>
      </c>
      <c r="AQ28" s="1077"/>
      <c r="AR28" s="1077"/>
      <c r="AS28" s="1077"/>
      <c r="AT28" s="1077"/>
      <c r="AU28" s="1077" t="s">
        <v>570</v>
      </c>
      <c r="AV28" s="1077"/>
      <c r="AW28" s="1077"/>
      <c r="AX28" s="1077"/>
      <c r="AY28" s="1077"/>
      <c r="AZ28" s="1078" t="s">
        <v>570</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395</v>
      </c>
      <c r="C29" s="1069"/>
      <c r="D29" s="1069"/>
      <c r="E29" s="1069"/>
      <c r="F29" s="1069"/>
      <c r="G29" s="1069"/>
      <c r="H29" s="1069"/>
      <c r="I29" s="1069"/>
      <c r="J29" s="1069"/>
      <c r="K29" s="1069"/>
      <c r="L29" s="1069"/>
      <c r="M29" s="1069"/>
      <c r="N29" s="1069"/>
      <c r="O29" s="1069"/>
      <c r="P29" s="1070"/>
      <c r="Q29" s="1074">
        <v>681</v>
      </c>
      <c r="R29" s="1075"/>
      <c r="S29" s="1075"/>
      <c r="T29" s="1075"/>
      <c r="U29" s="1075"/>
      <c r="V29" s="1075">
        <v>674</v>
      </c>
      <c r="W29" s="1075"/>
      <c r="X29" s="1075"/>
      <c r="Y29" s="1075"/>
      <c r="Z29" s="1075"/>
      <c r="AA29" s="1075">
        <v>7</v>
      </c>
      <c r="AB29" s="1075"/>
      <c r="AC29" s="1075"/>
      <c r="AD29" s="1075"/>
      <c r="AE29" s="1076"/>
      <c r="AF29" s="1050">
        <v>7</v>
      </c>
      <c r="AG29" s="1051"/>
      <c r="AH29" s="1051"/>
      <c r="AI29" s="1051"/>
      <c r="AJ29" s="1052"/>
      <c r="AK29" s="1011">
        <v>95</v>
      </c>
      <c r="AL29" s="1002"/>
      <c r="AM29" s="1002"/>
      <c r="AN29" s="1002"/>
      <c r="AO29" s="1002"/>
      <c r="AP29" s="1002" t="s">
        <v>570</v>
      </c>
      <c r="AQ29" s="1002"/>
      <c r="AR29" s="1002"/>
      <c r="AS29" s="1002"/>
      <c r="AT29" s="1002"/>
      <c r="AU29" s="1002" t="s">
        <v>570</v>
      </c>
      <c r="AV29" s="1002"/>
      <c r="AW29" s="1002"/>
      <c r="AX29" s="1002"/>
      <c r="AY29" s="1002"/>
      <c r="AZ29" s="1073" t="s">
        <v>570</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396</v>
      </c>
      <c r="C30" s="1069"/>
      <c r="D30" s="1069"/>
      <c r="E30" s="1069"/>
      <c r="F30" s="1069"/>
      <c r="G30" s="1069"/>
      <c r="H30" s="1069"/>
      <c r="I30" s="1069"/>
      <c r="J30" s="1069"/>
      <c r="K30" s="1069"/>
      <c r="L30" s="1069"/>
      <c r="M30" s="1069"/>
      <c r="N30" s="1069"/>
      <c r="O30" s="1069"/>
      <c r="P30" s="1070"/>
      <c r="Q30" s="1074">
        <v>86</v>
      </c>
      <c r="R30" s="1075"/>
      <c r="S30" s="1075"/>
      <c r="T30" s="1075"/>
      <c r="U30" s="1075"/>
      <c r="V30" s="1075">
        <v>86</v>
      </c>
      <c r="W30" s="1075"/>
      <c r="X30" s="1075"/>
      <c r="Y30" s="1075"/>
      <c r="Z30" s="1075"/>
      <c r="AA30" s="1075">
        <v>0</v>
      </c>
      <c r="AB30" s="1075"/>
      <c r="AC30" s="1075"/>
      <c r="AD30" s="1075"/>
      <c r="AE30" s="1076"/>
      <c r="AF30" s="1050">
        <v>0</v>
      </c>
      <c r="AG30" s="1051"/>
      <c r="AH30" s="1051"/>
      <c r="AI30" s="1051"/>
      <c r="AJ30" s="1052"/>
      <c r="AK30" s="1011">
        <v>24</v>
      </c>
      <c r="AL30" s="1002"/>
      <c r="AM30" s="1002"/>
      <c r="AN30" s="1002"/>
      <c r="AO30" s="1002"/>
      <c r="AP30" s="1002" t="s">
        <v>570</v>
      </c>
      <c r="AQ30" s="1002"/>
      <c r="AR30" s="1002"/>
      <c r="AS30" s="1002"/>
      <c r="AT30" s="1002"/>
      <c r="AU30" s="1002" t="s">
        <v>570</v>
      </c>
      <c r="AV30" s="1002"/>
      <c r="AW30" s="1002"/>
      <c r="AX30" s="1002"/>
      <c r="AY30" s="1002"/>
      <c r="AZ30" s="1073" t="s">
        <v>570</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397</v>
      </c>
      <c r="C31" s="1069"/>
      <c r="D31" s="1069"/>
      <c r="E31" s="1069"/>
      <c r="F31" s="1069"/>
      <c r="G31" s="1069"/>
      <c r="H31" s="1069"/>
      <c r="I31" s="1069"/>
      <c r="J31" s="1069"/>
      <c r="K31" s="1069"/>
      <c r="L31" s="1069"/>
      <c r="M31" s="1069"/>
      <c r="N31" s="1069"/>
      <c r="O31" s="1069"/>
      <c r="P31" s="1070"/>
      <c r="Q31" s="1074">
        <v>369</v>
      </c>
      <c r="R31" s="1075"/>
      <c r="S31" s="1075"/>
      <c r="T31" s="1075"/>
      <c r="U31" s="1075"/>
      <c r="V31" s="1075">
        <v>8</v>
      </c>
      <c r="W31" s="1075"/>
      <c r="X31" s="1075"/>
      <c r="Y31" s="1075"/>
      <c r="Z31" s="1075"/>
      <c r="AA31" s="1075">
        <v>361</v>
      </c>
      <c r="AB31" s="1075"/>
      <c r="AC31" s="1075"/>
      <c r="AD31" s="1075"/>
      <c r="AE31" s="1076"/>
      <c r="AF31" s="1050">
        <v>361</v>
      </c>
      <c r="AG31" s="1051"/>
      <c r="AH31" s="1051"/>
      <c r="AI31" s="1051"/>
      <c r="AJ31" s="1052"/>
      <c r="AK31" s="1011">
        <v>1</v>
      </c>
      <c r="AL31" s="1002"/>
      <c r="AM31" s="1002"/>
      <c r="AN31" s="1002"/>
      <c r="AO31" s="1002"/>
      <c r="AP31" s="1002">
        <v>61</v>
      </c>
      <c r="AQ31" s="1002"/>
      <c r="AR31" s="1002"/>
      <c r="AS31" s="1002"/>
      <c r="AT31" s="1002"/>
      <c r="AU31" s="1002" t="s">
        <v>570</v>
      </c>
      <c r="AV31" s="1002"/>
      <c r="AW31" s="1002"/>
      <c r="AX31" s="1002"/>
      <c r="AY31" s="1002"/>
      <c r="AZ31" s="1073" t="s">
        <v>570</v>
      </c>
      <c r="BA31" s="1073"/>
      <c r="BB31" s="1073"/>
      <c r="BC31" s="1073"/>
      <c r="BD31" s="1073"/>
      <c r="BE31" s="1063" t="s">
        <v>398</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399</v>
      </c>
      <c r="C32" s="1069"/>
      <c r="D32" s="1069"/>
      <c r="E32" s="1069"/>
      <c r="F32" s="1069"/>
      <c r="G32" s="1069"/>
      <c r="H32" s="1069"/>
      <c r="I32" s="1069"/>
      <c r="J32" s="1069"/>
      <c r="K32" s="1069"/>
      <c r="L32" s="1069"/>
      <c r="M32" s="1069"/>
      <c r="N32" s="1069"/>
      <c r="O32" s="1069"/>
      <c r="P32" s="1070"/>
      <c r="Q32" s="1074">
        <v>270</v>
      </c>
      <c r="R32" s="1075"/>
      <c r="S32" s="1075"/>
      <c r="T32" s="1075"/>
      <c r="U32" s="1075"/>
      <c r="V32" s="1075">
        <v>270</v>
      </c>
      <c r="W32" s="1075"/>
      <c r="X32" s="1075"/>
      <c r="Y32" s="1075"/>
      <c r="Z32" s="1075"/>
      <c r="AA32" s="1075">
        <v>0</v>
      </c>
      <c r="AB32" s="1075"/>
      <c r="AC32" s="1075"/>
      <c r="AD32" s="1075"/>
      <c r="AE32" s="1076"/>
      <c r="AF32" s="1050" t="s">
        <v>123</v>
      </c>
      <c r="AG32" s="1051"/>
      <c r="AH32" s="1051"/>
      <c r="AI32" s="1051"/>
      <c r="AJ32" s="1052"/>
      <c r="AK32" s="1011">
        <v>118</v>
      </c>
      <c r="AL32" s="1002"/>
      <c r="AM32" s="1002"/>
      <c r="AN32" s="1002"/>
      <c r="AO32" s="1002"/>
      <c r="AP32" s="1002">
        <v>2283</v>
      </c>
      <c r="AQ32" s="1002"/>
      <c r="AR32" s="1002"/>
      <c r="AS32" s="1002"/>
      <c r="AT32" s="1002"/>
      <c r="AU32" s="1002">
        <v>1625</v>
      </c>
      <c r="AV32" s="1002"/>
      <c r="AW32" s="1002"/>
      <c r="AX32" s="1002"/>
      <c r="AY32" s="1002"/>
      <c r="AZ32" s="1073" t="s">
        <v>570</v>
      </c>
      <c r="BA32" s="1073"/>
      <c r="BB32" s="1073"/>
      <c r="BC32" s="1073"/>
      <c r="BD32" s="1073"/>
      <c r="BE32" s="1063" t="s">
        <v>400</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401</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382</v>
      </c>
      <c r="B63" s="975" t="s">
        <v>402</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304</v>
      </c>
      <c r="AG63" s="990"/>
      <c r="AH63" s="990"/>
      <c r="AI63" s="990"/>
      <c r="AJ63" s="1061"/>
      <c r="AK63" s="1062"/>
      <c r="AL63" s="994"/>
      <c r="AM63" s="994"/>
      <c r="AN63" s="994"/>
      <c r="AO63" s="994"/>
      <c r="AP63" s="990">
        <v>2344</v>
      </c>
      <c r="AQ63" s="990"/>
      <c r="AR63" s="990"/>
      <c r="AS63" s="990"/>
      <c r="AT63" s="990"/>
      <c r="AU63" s="990">
        <v>1625</v>
      </c>
      <c r="AV63" s="990"/>
      <c r="AW63" s="990"/>
      <c r="AX63" s="990"/>
      <c r="AY63" s="990"/>
      <c r="AZ63" s="1056"/>
      <c r="BA63" s="1056"/>
      <c r="BB63" s="1056"/>
      <c r="BC63" s="1056"/>
      <c r="BD63" s="1056"/>
      <c r="BE63" s="991"/>
      <c r="BF63" s="991"/>
      <c r="BG63" s="991"/>
      <c r="BH63" s="991"/>
      <c r="BI63" s="992"/>
      <c r="BJ63" s="1057" t="s">
        <v>123</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404</v>
      </c>
      <c r="B66" s="1027"/>
      <c r="C66" s="1027"/>
      <c r="D66" s="1027"/>
      <c r="E66" s="1027"/>
      <c r="F66" s="1027"/>
      <c r="G66" s="1027"/>
      <c r="H66" s="1027"/>
      <c r="I66" s="1027"/>
      <c r="J66" s="1027"/>
      <c r="K66" s="1027"/>
      <c r="L66" s="1027"/>
      <c r="M66" s="1027"/>
      <c r="N66" s="1027"/>
      <c r="O66" s="1027"/>
      <c r="P66" s="1028"/>
      <c r="Q66" s="1032" t="s">
        <v>386</v>
      </c>
      <c r="R66" s="1033"/>
      <c r="S66" s="1033"/>
      <c r="T66" s="1033"/>
      <c r="U66" s="1034"/>
      <c r="V66" s="1032" t="s">
        <v>387</v>
      </c>
      <c r="W66" s="1033"/>
      <c r="X66" s="1033"/>
      <c r="Y66" s="1033"/>
      <c r="Z66" s="1034"/>
      <c r="AA66" s="1032" t="s">
        <v>405</v>
      </c>
      <c r="AB66" s="1033"/>
      <c r="AC66" s="1033"/>
      <c r="AD66" s="1033"/>
      <c r="AE66" s="1034"/>
      <c r="AF66" s="1038" t="s">
        <v>389</v>
      </c>
      <c r="AG66" s="1039"/>
      <c r="AH66" s="1039"/>
      <c r="AI66" s="1039"/>
      <c r="AJ66" s="1040"/>
      <c r="AK66" s="1032" t="s">
        <v>390</v>
      </c>
      <c r="AL66" s="1027"/>
      <c r="AM66" s="1027"/>
      <c r="AN66" s="1027"/>
      <c r="AO66" s="1028"/>
      <c r="AP66" s="1032" t="s">
        <v>391</v>
      </c>
      <c r="AQ66" s="1033"/>
      <c r="AR66" s="1033"/>
      <c r="AS66" s="1033"/>
      <c r="AT66" s="1034"/>
      <c r="AU66" s="1032" t="s">
        <v>406</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562</v>
      </c>
      <c r="C68" s="1017"/>
      <c r="D68" s="1017"/>
      <c r="E68" s="1017"/>
      <c r="F68" s="1017"/>
      <c r="G68" s="1017"/>
      <c r="H68" s="1017"/>
      <c r="I68" s="1017"/>
      <c r="J68" s="1017"/>
      <c r="K68" s="1017"/>
      <c r="L68" s="1017"/>
      <c r="M68" s="1017"/>
      <c r="N68" s="1017"/>
      <c r="O68" s="1017"/>
      <c r="P68" s="1018"/>
      <c r="Q68" s="1019">
        <v>465</v>
      </c>
      <c r="R68" s="1013"/>
      <c r="S68" s="1013"/>
      <c r="T68" s="1013"/>
      <c r="U68" s="1013"/>
      <c r="V68" s="1013">
        <v>396</v>
      </c>
      <c r="W68" s="1013"/>
      <c r="X68" s="1013"/>
      <c r="Y68" s="1013"/>
      <c r="Z68" s="1013"/>
      <c r="AA68" s="1013">
        <v>70</v>
      </c>
      <c r="AB68" s="1013"/>
      <c r="AC68" s="1013"/>
      <c r="AD68" s="1013"/>
      <c r="AE68" s="1013"/>
      <c r="AF68" s="1013">
        <v>70</v>
      </c>
      <c r="AG68" s="1013"/>
      <c r="AH68" s="1013"/>
      <c r="AI68" s="1013"/>
      <c r="AJ68" s="1013"/>
      <c r="AK68" s="1013" t="s">
        <v>570</v>
      </c>
      <c r="AL68" s="1013"/>
      <c r="AM68" s="1013"/>
      <c r="AN68" s="1013"/>
      <c r="AO68" s="1013"/>
      <c r="AP68" s="1013">
        <v>269</v>
      </c>
      <c r="AQ68" s="1013"/>
      <c r="AR68" s="1013"/>
      <c r="AS68" s="1013"/>
      <c r="AT68" s="1013"/>
      <c r="AU68" s="1013">
        <v>21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563</v>
      </c>
      <c r="C69" s="1006"/>
      <c r="D69" s="1006"/>
      <c r="E69" s="1006"/>
      <c r="F69" s="1006"/>
      <c r="G69" s="1006"/>
      <c r="H69" s="1006"/>
      <c r="I69" s="1006"/>
      <c r="J69" s="1006"/>
      <c r="K69" s="1006"/>
      <c r="L69" s="1006"/>
      <c r="M69" s="1006"/>
      <c r="N69" s="1006"/>
      <c r="O69" s="1006"/>
      <c r="P69" s="1007"/>
      <c r="Q69" s="1008">
        <v>4697</v>
      </c>
      <c r="R69" s="1002"/>
      <c r="S69" s="1002"/>
      <c r="T69" s="1002"/>
      <c r="U69" s="1002"/>
      <c r="V69" s="1002">
        <v>4682</v>
      </c>
      <c r="W69" s="1002"/>
      <c r="X69" s="1002"/>
      <c r="Y69" s="1002"/>
      <c r="Z69" s="1002"/>
      <c r="AA69" s="1002">
        <v>15</v>
      </c>
      <c r="AB69" s="1002"/>
      <c r="AC69" s="1002"/>
      <c r="AD69" s="1002"/>
      <c r="AE69" s="1002"/>
      <c r="AF69" s="1002">
        <v>15</v>
      </c>
      <c r="AG69" s="1002"/>
      <c r="AH69" s="1002"/>
      <c r="AI69" s="1002"/>
      <c r="AJ69" s="1002"/>
      <c r="AK69" s="1002" t="s">
        <v>570</v>
      </c>
      <c r="AL69" s="1002"/>
      <c r="AM69" s="1002"/>
      <c r="AN69" s="1002"/>
      <c r="AO69" s="1002"/>
      <c r="AP69" s="1002" t="s">
        <v>570</v>
      </c>
      <c r="AQ69" s="1002"/>
      <c r="AR69" s="1002"/>
      <c r="AS69" s="1002"/>
      <c r="AT69" s="1002"/>
      <c r="AU69" s="1002" t="s">
        <v>570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564</v>
      </c>
      <c r="C70" s="1006"/>
      <c r="D70" s="1006"/>
      <c r="E70" s="1006"/>
      <c r="F70" s="1006"/>
      <c r="G70" s="1006"/>
      <c r="H70" s="1006"/>
      <c r="I70" s="1006"/>
      <c r="J70" s="1006"/>
      <c r="K70" s="1006"/>
      <c r="L70" s="1006"/>
      <c r="M70" s="1006"/>
      <c r="N70" s="1006"/>
      <c r="O70" s="1006"/>
      <c r="P70" s="1007"/>
      <c r="Q70" s="1008">
        <v>13791</v>
      </c>
      <c r="R70" s="1002"/>
      <c r="S70" s="1002"/>
      <c r="T70" s="1002"/>
      <c r="U70" s="1002"/>
      <c r="V70" s="1002">
        <v>13536</v>
      </c>
      <c r="W70" s="1002"/>
      <c r="X70" s="1002"/>
      <c r="Y70" s="1002"/>
      <c r="Z70" s="1002"/>
      <c r="AA70" s="1002">
        <v>256</v>
      </c>
      <c r="AB70" s="1002"/>
      <c r="AC70" s="1002"/>
      <c r="AD70" s="1002"/>
      <c r="AE70" s="1002"/>
      <c r="AF70" s="1002">
        <v>256</v>
      </c>
      <c r="AG70" s="1002"/>
      <c r="AH70" s="1002"/>
      <c r="AI70" s="1002"/>
      <c r="AJ70" s="1002"/>
      <c r="AK70" s="1002">
        <v>60</v>
      </c>
      <c r="AL70" s="1002"/>
      <c r="AM70" s="1002"/>
      <c r="AN70" s="1002"/>
      <c r="AO70" s="1002"/>
      <c r="AP70" s="1002">
        <v>3595</v>
      </c>
      <c r="AQ70" s="1002"/>
      <c r="AR70" s="1002"/>
      <c r="AS70" s="1002"/>
      <c r="AT70" s="1002"/>
      <c r="AU70" s="1002">
        <v>32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565</v>
      </c>
      <c r="C71" s="1006"/>
      <c r="D71" s="1006"/>
      <c r="E71" s="1006"/>
      <c r="F71" s="1006"/>
      <c r="G71" s="1006"/>
      <c r="H71" s="1006"/>
      <c r="I71" s="1006"/>
      <c r="J71" s="1006"/>
      <c r="K71" s="1006"/>
      <c r="L71" s="1006"/>
      <c r="M71" s="1006"/>
      <c r="N71" s="1006"/>
      <c r="O71" s="1006"/>
      <c r="P71" s="1007"/>
      <c r="Q71" s="1008">
        <v>191</v>
      </c>
      <c r="R71" s="1002"/>
      <c r="S71" s="1002"/>
      <c r="T71" s="1002"/>
      <c r="U71" s="1002"/>
      <c r="V71" s="1002">
        <v>108</v>
      </c>
      <c r="W71" s="1002"/>
      <c r="X71" s="1002"/>
      <c r="Y71" s="1002"/>
      <c r="Z71" s="1002"/>
      <c r="AA71" s="1002">
        <v>83</v>
      </c>
      <c r="AB71" s="1002"/>
      <c r="AC71" s="1002"/>
      <c r="AD71" s="1002"/>
      <c r="AE71" s="1002"/>
      <c r="AF71" s="1002">
        <v>83</v>
      </c>
      <c r="AG71" s="1002"/>
      <c r="AH71" s="1002"/>
      <c r="AI71" s="1002"/>
      <c r="AJ71" s="1002"/>
      <c r="AK71" s="1002" t="s">
        <v>570</v>
      </c>
      <c r="AL71" s="1002"/>
      <c r="AM71" s="1002"/>
      <c r="AN71" s="1002"/>
      <c r="AO71" s="1002"/>
      <c r="AP71" s="1002" t="s">
        <v>570</v>
      </c>
      <c r="AQ71" s="1002"/>
      <c r="AR71" s="1002"/>
      <c r="AS71" s="1002"/>
      <c r="AT71" s="1002"/>
      <c r="AU71" s="1002" t="s">
        <v>570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566</v>
      </c>
      <c r="C72" s="1006"/>
      <c r="D72" s="1006"/>
      <c r="E72" s="1006"/>
      <c r="F72" s="1006"/>
      <c r="G72" s="1006"/>
      <c r="H72" s="1006"/>
      <c r="I72" s="1006"/>
      <c r="J72" s="1006"/>
      <c r="K72" s="1006"/>
      <c r="L72" s="1006"/>
      <c r="M72" s="1006"/>
      <c r="N72" s="1006"/>
      <c r="O72" s="1006"/>
      <c r="P72" s="1007"/>
      <c r="Q72" s="1008">
        <v>168</v>
      </c>
      <c r="R72" s="1002"/>
      <c r="S72" s="1002"/>
      <c r="T72" s="1002"/>
      <c r="U72" s="1002"/>
      <c r="V72" s="1002">
        <v>150</v>
      </c>
      <c r="W72" s="1002"/>
      <c r="X72" s="1002"/>
      <c r="Y72" s="1002"/>
      <c r="Z72" s="1002"/>
      <c r="AA72" s="1002">
        <v>18</v>
      </c>
      <c r="AB72" s="1002"/>
      <c r="AC72" s="1002"/>
      <c r="AD72" s="1002"/>
      <c r="AE72" s="1002"/>
      <c r="AF72" s="1002">
        <v>18</v>
      </c>
      <c r="AG72" s="1002"/>
      <c r="AH72" s="1002"/>
      <c r="AI72" s="1002"/>
      <c r="AJ72" s="1002"/>
      <c r="AK72" s="1002">
        <v>5</v>
      </c>
      <c r="AL72" s="1002"/>
      <c r="AM72" s="1002"/>
      <c r="AN72" s="1002"/>
      <c r="AO72" s="1002"/>
      <c r="AP72" s="1002">
        <v>239</v>
      </c>
      <c r="AQ72" s="1002"/>
      <c r="AR72" s="1002"/>
      <c r="AS72" s="1002"/>
      <c r="AT72" s="1002"/>
      <c r="AU72" s="1002">
        <v>17</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567</v>
      </c>
      <c r="C73" s="1006"/>
      <c r="D73" s="1006"/>
      <c r="E73" s="1006"/>
      <c r="F73" s="1006"/>
      <c r="G73" s="1006"/>
      <c r="H73" s="1006"/>
      <c r="I73" s="1006"/>
      <c r="J73" s="1006"/>
      <c r="K73" s="1006"/>
      <c r="L73" s="1006"/>
      <c r="M73" s="1006"/>
      <c r="N73" s="1006"/>
      <c r="O73" s="1006"/>
      <c r="P73" s="1007"/>
      <c r="Q73" s="1008">
        <v>326</v>
      </c>
      <c r="R73" s="1002"/>
      <c r="S73" s="1002"/>
      <c r="T73" s="1002"/>
      <c r="U73" s="1002"/>
      <c r="V73" s="1002">
        <v>305</v>
      </c>
      <c r="W73" s="1002"/>
      <c r="X73" s="1002"/>
      <c r="Y73" s="1002"/>
      <c r="Z73" s="1002"/>
      <c r="AA73" s="1002">
        <v>22</v>
      </c>
      <c r="AB73" s="1002"/>
      <c r="AC73" s="1002"/>
      <c r="AD73" s="1002"/>
      <c r="AE73" s="1002"/>
      <c r="AF73" s="1002">
        <v>22</v>
      </c>
      <c r="AG73" s="1002"/>
      <c r="AH73" s="1002"/>
      <c r="AI73" s="1002"/>
      <c r="AJ73" s="1002"/>
      <c r="AK73" s="1002" t="s">
        <v>570</v>
      </c>
      <c r="AL73" s="1002"/>
      <c r="AM73" s="1002"/>
      <c r="AN73" s="1002"/>
      <c r="AO73" s="1002"/>
      <c r="AP73" s="1002" t="s">
        <v>570</v>
      </c>
      <c r="AQ73" s="1002"/>
      <c r="AR73" s="1002"/>
      <c r="AS73" s="1002"/>
      <c r="AT73" s="1002"/>
      <c r="AU73" s="1002" t="s">
        <v>570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382</v>
      </c>
      <c r="B88" s="975" t="s">
        <v>407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464</v>
      </c>
      <c r="AG88" s="990"/>
      <c r="AH88" s="990"/>
      <c r="AI88" s="990"/>
      <c r="AJ88" s="990"/>
      <c r="AK88" s="994"/>
      <c r="AL88" s="994"/>
      <c r="AM88" s="994"/>
      <c r="AN88" s="994"/>
      <c r="AO88" s="994"/>
      <c r="AP88" s="990">
        <v>4103</v>
      </c>
      <c r="AQ88" s="990"/>
      <c r="AR88" s="990"/>
      <c r="AS88" s="990"/>
      <c r="AT88" s="990"/>
      <c r="AU88" s="990">
        <v>70</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408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v>
      </c>
      <c r="CS102" s="982"/>
      <c r="CT102" s="982"/>
      <c r="CU102" s="982"/>
      <c r="CV102" s="983"/>
      <c r="CW102" s="981" t="s">
        <v>570</v>
      </c>
      <c r="CX102" s="982"/>
      <c r="CY102" s="982"/>
      <c r="CZ102" s="982"/>
      <c r="DA102" s="983"/>
      <c r="DB102" s="981" t="s">
        <v>570</v>
      </c>
      <c r="DC102" s="982"/>
      <c r="DD102" s="982"/>
      <c r="DE102" s="982"/>
      <c r="DF102" s="983"/>
      <c r="DG102" s="981">
        <v>15</v>
      </c>
      <c r="DH102" s="982"/>
      <c r="DI102" s="982"/>
      <c r="DJ102" s="982"/>
      <c r="DK102" s="983"/>
      <c r="DL102" s="981" t="s">
        <v>570</v>
      </c>
      <c r="DM102" s="982"/>
      <c r="DN102" s="982"/>
      <c r="DO102" s="982"/>
      <c r="DP102" s="983"/>
      <c r="DQ102" s="981" t="s">
        <v>570</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416</v>
      </c>
      <c r="AB109" s="925"/>
      <c r="AC109" s="925"/>
      <c r="AD109" s="925"/>
      <c r="AE109" s="926"/>
      <c r="AF109" s="927" t="s">
        <v>300</v>
      </c>
      <c r="AG109" s="925"/>
      <c r="AH109" s="925"/>
      <c r="AI109" s="925"/>
      <c r="AJ109" s="926"/>
      <c r="AK109" s="927" t="s">
        <v>299</v>
      </c>
      <c r="AL109" s="925"/>
      <c r="AM109" s="925"/>
      <c r="AN109" s="925"/>
      <c r="AO109" s="926"/>
      <c r="AP109" s="927" t="s">
        <v>417</v>
      </c>
      <c r="AQ109" s="925"/>
      <c r="AR109" s="925"/>
      <c r="AS109" s="925"/>
      <c r="AT109" s="956"/>
      <c r="AU109" s="924" t="s">
        <v>415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416</v>
      </c>
      <c r="BR109" s="925"/>
      <c r="BS109" s="925"/>
      <c r="BT109" s="925"/>
      <c r="BU109" s="926"/>
      <c r="BV109" s="927" t="s">
        <v>300</v>
      </c>
      <c r="BW109" s="925"/>
      <c r="BX109" s="925"/>
      <c r="BY109" s="925"/>
      <c r="BZ109" s="926"/>
      <c r="CA109" s="927" t="s">
        <v>299</v>
      </c>
      <c r="CB109" s="925"/>
      <c r="CC109" s="925"/>
      <c r="CD109" s="925"/>
      <c r="CE109" s="926"/>
      <c r="CF109" s="963" t="s">
        <v>417</v>
      </c>
      <c r="CG109" s="963"/>
      <c r="CH109" s="963"/>
      <c r="CI109" s="963"/>
      <c r="CJ109" s="963"/>
      <c r="CK109" s="927" t="s">
        <v>418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416</v>
      </c>
      <c r="DH109" s="925"/>
      <c r="DI109" s="925"/>
      <c r="DJ109" s="925"/>
      <c r="DK109" s="926"/>
      <c r="DL109" s="927" t="s">
        <v>300</v>
      </c>
      <c r="DM109" s="925"/>
      <c r="DN109" s="925"/>
      <c r="DO109" s="925"/>
      <c r="DP109" s="926"/>
      <c r="DQ109" s="927" t="s">
        <v>299</v>
      </c>
      <c r="DR109" s="925"/>
      <c r="DS109" s="925"/>
      <c r="DT109" s="925"/>
      <c r="DU109" s="926"/>
      <c r="DV109" s="927" t="s">
        <v>417</v>
      </c>
      <c r="DW109" s="925"/>
      <c r="DX109" s="925"/>
      <c r="DY109" s="925"/>
      <c r="DZ109" s="956"/>
    </row>
    <row r="110" spans="1:131" s="226" customFormat="1" ht="26.25" customHeight="1">
      <c r="A110" s="827" t="s">
        <v>419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374728</v>
      </c>
      <c r="AB110" s="918"/>
      <c r="AC110" s="918"/>
      <c r="AD110" s="918"/>
      <c r="AE110" s="919"/>
      <c r="AF110" s="920">
        <v>360502</v>
      </c>
      <c r="AG110" s="918"/>
      <c r="AH110" s="918"/>
      <c r="AI110" s="918"/>
      <c r="AJ110" s="919"/>
      <c r="AK110" s="920">
        <v>361550</v>
      </c>
      <c r="AL110" s="918"/>
      <c r="AM110" s="918"/>
      <c r="AN110" s="918"/>
      <c r="AO110" s="919"/>
      <c r="AP110" s="921">
        <v>19.3</v>
      </c>
      <c r="AQ110" s="922"/>
      <c r="AR110" s="922"/>
      <c r="AS110" s="922"/>
      <c r="AT110" s="923"/>
      <c r="AU110" s="957" t="s">
        <v>67</v>
      </c>
      <c r="AV110" s="958"/>
      <c r="AW110" s="958"/>
      <c r="AX110" s="958"/>
      <c r="AY110" s="958"/>
      <c r="AZ110" s="883" t="s">
        <v>420</v>
      </c>
      <c r="BA110" s="828"/>
      <c r="BB110" s="828"/>
      <c r="BC110" s="828"/>
      <c r="BD110" s="828"/>
      <c r="BE110" s="828"/>
      <c r="BF110" s="828"/>
      <c r="BG110" s="828"/>
      <c r="BH110" s="828"/>
      <c r="BI110" s="828"/>
      <c r="BJ110" s="828"/>
      <c r="BK110" s="828"/>
      <c r="BL110" s="828"/>
      <c r="BM110" s="828"/>
      <c r="BN110" s="828"/>
      <c r="BO110" s="828"/>
      <c r="BP110" s="829"/>
      <c r="BQ110" s="884">
        <v>3421915</v>
      </c>
      <c r="BR110" s="865"/>
      <c r="BS110" s="865"/>
      <c r="BT110" s="865"/>
      <c r="BU110" s="865"/>
      <c r="BV110" s="865">
        <v>3226701</v>
      </c>
      <c r="BW110" s="865"/>
      <c r="BX110" s="865"/>
      <c r="BY110" s="865"/>
      <c r="BZ110" s="865"/>
      <c r="CA110" s="865">
        <v>3085026</v>
      </c>
      <c r="CB110" s="865"/>
      <c r="CC110" s="865"/>
      <c r="CD110" s="865"/>
      <c r="CE110" s="865"/>
      <c r="CF110" s="889">
        <v>164.3</v>
      </c>
      <c r="CG110" s="890"/>
      <c r="CH110" s="890"/>
      <c r="CI110" s="890"/>
      <c r="CJ110" s="890"/>
      <c r="CK110" s="953" t="s">
        <v>421</v>
      </c>
      <c r="CL110" s="839"/>
      <c r="CM110" s="914" t="s">
        <v>422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123</v>
      </c>
      <c r="DH110" s="865"/>
      <c r="DI110" s="865"/>
      <c r="DJ110" s="865"/>
      <c r="DK110" s="865"/>
      <c r="DL110" s="865" t="s">
        <v>123</v>
      </c>
      <c r="DM110" s="865"/>
      <c r="DN110" s="865"/>
      <c r="DO110" s="865"/>
      <c r="DP110" s="865"/>
      <c r="DQ110" s="865" t="s">
        <v>123</v>
      </c>
      <c r="DR110" s="865"/>
      <c r="DS110" s="865"/>
      <c r="DT110" s="865"/>
      <c r="DU110" s="865"/>
      <c r="DV110" s="866" t="s">
        <v>123</v>
      </c>
      <c r="DW110" s="866"/>
      <c r="DX110" s="866"/>
      <c r="DY110" s="866"/>
      <c r="DZ110" s="867"/>
    </row>
    <row r="111" spans="1:131" s="226" customFormat="1" ht="26.25" customHeight="1">
      <c r="A111" s="794" t="s">
        <v>423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123</v>
      </c>
      <c r="AB111" s="946"/>
      <c r="AC111" s="946"/>
      <c r="AD111" s="946"/>
      <c r="AE111" s="947"/>
      <c r="AF111" s="948" t="s">
        <v>123</v>
      </c>
      <c r="AG111" s="946"/>
      <c r="AH111" s="946"/>
      <c r="AI111" s="946"/>
      <c r="AJ111" s="947"/>
      <c r="AK111" s="948" t="s">
        <v>123</v>
      </c>
      <c r="AL111" s="946"/>
      <c r="AM111" s="946"/>
      <c r="AN111" s="946"/>
      <c r="AO111" s="947"/>
      <c r="AP111" s="949" t="s">
        <v>123</v>
      </c>
      <c r="AQ111" s="950"/>
      <c r="AR111" s="950"/>
      <c r="AS111" s="950"/>
      <c r="AT111" s="951"/>
      <c r="AU111" s="959"/>
      <c r="AV111" s="960"/>
      <c r="AW111" s="960"/>
      <c r="AX111" s="960"/>
      <c r="AY111" s="960"/>
      <c r="AZ111" s="835" t="s">
        <v>424</v>
      </c>
      <c r="BA111" s="770"/>
      <c r="BB111" s="770"/>
      <c r="BC111" s="770"/>
      <c r="BD111" s="770"/>
      <c r="BE111" s="770"/>
      <c r="BF111" s="770"/>
      <c r="BG111" s="770"/>
      <c r="BH111" s="770"/>
      <c r="BI111" s="770"/>
      <c r="BJ111" s="770"/>
      <c r="BK111" s="770"/>
      <c r="BL111" s="770"/>
      <c r="BM111" s="770"/>
      <c r="BN111" s="770"/>
      <c r="BO111" s="770"/>
      <c r="BP111" s="771"/>
      <c r="BQ111" s="836">
        <v>37500</v>
      </c>
      <c r="BR111" s="837"/>
      <c r="BS111" s="837"/>
      <c r="BT111" s="837"/>
      <c r="BU111" s="837"/>
      <c r="BV111" s="837">
        <v>23020</v>
      </c>
      <c r="BW111" s="837"/>
      <c r="BX111" s="837"/>
      <c r="BY111" s="837"/>
      <c r="BZ111" s="837"/>
      <c r="CA111" s="837">
        <v>23020</v>
      </c>
      <c r="CB111" s="837"/>
      <c r="CC111" s="837"/>
      <c r="CD111" s="837"/>
      <c r="CE111" s="837"/>
      <c r="CF111" s="898">
        <v>1.2</v>
      </c>
      <c r="CG111" s="899"/>
      <c r="CH111" s="899"/>
      <c r="CI111" s="899"/>
      <c r="CJ111" s="899"/>
      <c r="CK111" s="954"/>
      <c r="CL111" s="841"/>
      <c r="CM111" s="844" t="s">
        <v>425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123</v>
      </c>
      <c r="DH111" s="837"/>
      <c r="DI111" s="837"/>
      <c r="DJ111" s="837"/>
      <c r="DK111" s="837"/>
      <c r="DL111" s="837" t="s">
        <v>123</v>
      </c>
      <c r="DM111" s="837"/>
      <c r="DN111" s="837"/>
      <c r="DO111" s="837"/>
      <c r="DP111" s="837"/>
      <c r="DQ111" s="837" t="s">
        <v>123</v>
      </c>
      <c r="DR111" s="837"/>
      <c r="DS111" s="837"/>
      <c r="DT111" s="837"/>
      <c r="DU111" s="837"/>
      <c r="DV111" s="814" t="s">
        <v>123</v>
      </c>
      <c r="DW111" s="814"/>
      <c r="DX111" s="814"/>
      <c r="DY111" s="814"/>
      <c r="DZ111" s="815"/>
    </row>
    <row r="112" spans="1:131" s="226" customFormat="1" ht="26.25" customHeight="1">
      <c r="A112" s="939" t="s">
        <v>426</v>
      </c>
      <c r="B112" s="940"/>
      <c r="C112" s="770" t="s">
        <v>427</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123</v>
      </c>
      <c r="AB112" s="800"/>
      <c r="AC112" s="800"/>
      <c r="AD112" s="800"/>
      <c r="AE112" s="801"/>
      <c r="AF112" s="802" t="s">
        <v>123</v>
      </c>
      <c r="AG112" s="800"/>
      <c r="AH112" s="800"/>
      <c r="AI112" s="800"/>
      <c r="AJ112" s="801"/>
      <c r="AK112" s="802" t="s">
        <v>123</v>
      </c>
      <c r="AL112" s="800"/>
      <c r="AM112" s="800"/>
      <c r="AN112" s="800"/>
      <c r="AO112" s="801"/>
      <c r="AP112" s="847" t="s">
        <v>123</v>
      </c>
      <c r="AQ112" s="848"/>
      <c r="AR112" s="848"/>
      <c r="AS112" s="848"/>
      <c r="AT112" s="849"/>
      <c r="AU112" s="959"/>
      <c r="AV112" s="960"/>
      <c r="AW112" s="960"/>
      <c r="AX112" s="960"/>
      <c r="AY112" s="960"/>
      <c r="AZ112" s="835" t="s">
        <v>428</v>
      </c>
      <c r="BA112" s="770"/>
      <c r="BB112" s="770"/>
      <c r="BC112" s="770"/>
      <c r="BD112" s="770"/>
      <c r="BE112" s="770"/>
      <c r="BF112" s="770"/>
      <c r="BG112" s="770"/>
      <c r="BH112" s="770"/>
      <c r="BI112" s="770"/>
      <c r="BJ112" s="770"/>
      <c r="BK112" s="770"/>
      <c r="BL112" s="770"/>
      <c r="BM112" s="770"/>
      <c r="BN112" s="770"/>
      <c r="BO112" s="770"/>
      <c r="BP112" s="771"/>
      <c r="BQ112" s="836">
        <v>1317977</v>
      </c>
      <c r="BR112" s="837"/>
      <c r="BS112" s="837"/>
      <c r="BT112" s="837"/>
      <c r="BU112" s="837"/>
      <c r="BV112" s="837">
        <v>1284755</v>
      </c>
      <c r="BW112" s="837"/>
      <c r="BX112" s="837"/>
      <c r="BY112" s="837"/>
      <c r="BZ112" s="837"/>
      <c r="CA112" s="837">
        <v>1624794</v>
      </c>
      <c r="CB112" s="837"/>
      <c r="CC112" s="837"/>
      <c r="CD112" s="837"/>
      <c r="CE112" s="837"/>
      <c r="CF112" s="898">
        <v>86.6</v>
      </c>
      <c r="CG112" s="899"/>
      <c r="CH112" s="899"/>
      <c r="CI112" s="899"/>
      <c r="CJ112" s="899"/>
      <c r="CK112" s="954"/>
      <c r="CL112" s="841"/>
      <c r="CM112" s="844" t="s">
        <v>429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123</v>
      </c>
      <c r="DH112" s="837"/>
      <c r="DI112" s="837"/>
      <c r="DJ112" s="837"/>
      <c r="DK112" s="837"/>
      <c r="DL112" s="837" t="s">
        <v>123</v>
      </c>
      <c r="DM112" s="837"/>
      <c r="DN112" s="837"/>
      <c r="DO112" s="837"/>
      <c r="DP112" s="837"/>
      <c r="DQ112" s="837" t="s">
        <v>123</v>
      </c>
      <c r="DR112" s="837"/>
      <c r="DS112" s="837"/>
      <c r="DT112" s="837"/>
      <c r="DU112" s="837"/>
      <c r="DV112" s="814" t="s">
        <v>123</v>
      </c>
      <c r="DW112" s="814"/>
      <c r="DX112" s="814"/>
      <c r="DY112" s="814"/>
      <c r="DZ112" s="815"/>
    </row>
    <row r="113" spans="1:130" s="226" customFormat="1" ht="26.25" customHeight="1">
      <c r="A113" s="941"/>
      <c r="B113" s="942"/>
      <c r="C113" s="770" t="s">
        <v>430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90251</v>
      </c>
      <c r="AB113" s="946"/>
      <c r="AC113" s="946"/>
      <c r="AD113" s="946"/>
      <c r="AE113" s="947"/>
      <c r="AF113" s="948">
        <v>80776</v>
      </c>
      <c r="AG113" s="946"/>
      <c r="AH113" s="946"/>
      <c r="AI113" s="946"/>
      <c r="AJ113" s="947"/>
      <c r="AK113" s="948">
        <v>98779</v>
      </c>
      <c r="AL113" s="946"/>
      <c r="AM113" s="946"/>
      <c r="AN113" s="946"/>
      <c r="AO113" s="947"/>
      <c r="AP113" s="949">
        <v>5.3</v>
      </c>
      <c r="AQ113" s="950"/>
      <c r="AR113" s="950"/>
      <c r="AS113" s="950"/>
      <c r="AT113" s="951"/>
      <c r="AU113" s="959"/>
      <c r="AV113" s="960"/>
      <c r="AW113" s="960"/>
      <c r="AX113" s="960"/>
      <c r="AY113" s="960"/>
      <c r="AZ113" s="835" t="s">
        <v>431</v>
      </c>
      <c r="BA113" s="770"/>
      <c r="BB113" s="770"/>
      <c r="BC113" s="770"/>
      <c r="BD113" s="770"/>
      <c r="BE113" s="770"/>
      <c r="BF113" s="770"/>
      <c r="BG113" s="770"/>
      <c r="BH113" s="770"/>
      <c r="BI113" s="770"/>
      <c r="BJ113" s="770"/>
      <c r="BK113" s="770"/>
      <c r="BL113" s="770"/>
      <c r="BM113" s="770"/>
      <c r="BN113" s="770"/>
      <c r="BO113" s="770"/>
      <c r="BP113" s="771"/>
      <c r="BQ113" s="836">
        <v>59834</v>
      </c>
      <c r="BR113" s="837"/>
      <c r="BS113" s="837"/>
      <c r="BT113" s="837"/>
      <c r="BU113" s="837"/>
      <c r="BV113" s="837">
        <v>59389</v>
      </c>
      <c r="BW113" s="837"/>
      <c r="BX113" s="837"/>
      <c r="BY113" s="837"/>
      <c r="BZ113" s="837"/>
      <c r="CA113" s="837">
        <v>69482</v>
      </c>
      <c r="CB113" s="837"/>
      <c r="CC113" s="837"/>
      <c r="CD113" s="837"/>
      <c r="CE113" s="837"/>
      <c r="CF113" s="898">
        <v>3.7</v>
      </c>
      <c r="CG113" s="899"/>
      <c r="CH113" s="899"/>
      <c r="CI113" s="899"/>
      <c r="CJ113" s="899"/>
      <c r="CK113" s="954"/>
      <c r="CL113" s="841"/>
      <c r="CM113" s="844" t="s">
        <v>432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123</v>
      </c>
      <c r="DH113" s="800"/>
      <c r="DI113" s="800"/>
      <c r="DJ113" s="800"/>
      <c r="DK113" s="801"/>
      <c r="DL113" s="802" t="s">
        <v>123</v>
      </c>
      <c r="DM113" s="800"/>
      <c r="DN113" s="800"/>
      <c r="DO113" s="800"/>
      <c r="DP113" s="801"/>
      <c r="DQ113" s="802" t="s">
        <v>123</v>
      </c>
      <c r="DR113" s="800"/>
      <c r="DS113" s="800"/>
      <c r="DT113" s="800"/>
      <c r="DU113" s="801"/>
      <c r="DV113" s="847" t="s">
        <v>123</v>
      </c>
      <c r="DW113" s="848"/>
      <c r="DX113" s="848"/>
      <c r="DY113" s="848"/>
      <c r="DZ113" s="849"/>
    </row>
    <row r="114" spans="1:130" s="226" customFormat="1" ht="26.25" customHeight="1">
      <c r="A114" s="941"/>
      <c r="B114" s="942"/>
      <c r="C114" s="770" t="s">
        <v>433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3937</v>
      </c>
      <c r="AB114" s="800"/>
      <c r="AC114" s="800"/>
      <c r="AD114" s="800"/>
      <c r="AE114" s="801"/>
      <c r="AF114" s="802">
        <v>5364</v>
      </c>
      <c r="AG114" s="800"/>
      <c r="AH114" s="800"/>
      <c r="AI114" s="800"/>
      <c r="AJ114" s="801"/>
      <c r="AK114" s="802">
        <v>5334</v>
      </c>
      <c r="AL114" s="800"/>
      <c r="AM114" s="800"/>
      <c r="AN114" s="800"/>
      <c r="AO114" s="801"/>
      <c r="AP114" s="847">
        <v>0.3</v>
      </c>
      <c r="AQ114" s="848"/>
      <c r="AR114" s="848"/>
      <c r="AS114" s="848"/>
      <c r="AT114" s="849"/>
      <c r="AU114" s="959"/>
      <c r="AV114" s="960"/>
      <c r="AW114" s="960"/>
      <c r="AX114" s="960"/>
      <c r="AY114" s="960"/>
      <c r="AZ114" s="835" t="s">
        <v>434</v>
      </c>
      <c r="BA114" s="770"/>
      <c r="BB114" s="770"/>
      <c r="BC114" s="770"/>
      <c r="BD114" s="770"/>
      <c r="BE114" s="770"/>
      <c r="BF114" s="770"/>
      <c r="BG114" s="770"/>
      <c r="BH114" s="770"/>
      <c r="BI114" s="770"/>
      <c r="BJ114" s="770"/>
      <c r="BK114" s="770"/>
      <c r="BL114" s="770"/>
      <c r="BM114" s="770"/>
      <c r="BN114" s="770"/>
      <c r="BO114" s="770"/>
      <c r="BP114" s="771"/>
      <c r="BQ114" s="836">
        <v>365016</v>
      </c>
      <c r="BR114" s="837"/>
      <c r="BS114" s="837"/>
      <c r="BT114" s="837"/>
      <c r="BU114" s="837"/>
      <c r="BV114" s="837">
        <v>316562</v>
      </c>
      <c r="BW114" s="837"/>
      <c r="BX114" s="837"/>
      <c r="BY114" s="837"/>
      <c r="BZ114" s="837"/>
      <c r="CA114" s="837">
        <v>349047</v>
      </c>
      <c r="CB114" s="837"/>
      <c r="CC114" s="837"/>
      <c r="CD114" s="837"/>
      <c r="CE114" s="837"/>
      <c r="CF114" s="898">
        <v>18.600000000000001</v>
      </c>
      <c r="CG114" s="899"/>
      <c r="CH114" s="899"/>
      <c r="CI114" s="899"/>
      <c r="CJ114" s="899"/>
      <c r="CK114" s="954"/>
      <c r="CL114" s="841"/>
      <c r="CM114" s="844" t="s">
        <v>435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123</v>
      </c>
      <c r="DH114" s="800"/>
      <c r="DI114" s="800"/>
      <c r="DJ114" s="800"/>
      <c r="DK114" s="801"/>
      <c r="DL114" s="802" t="s">
        <v>123</v>
      </c>
      <c r="DM114" s="800"/>
      <c r="DN114" s="800"/>
      <c r="DO114" s="800"/>
      <c r="DP114" s="801"/>
      <c r="DQ114" s="802" t="s">
        <v>123</v>
      </c>
      <c r="DR114" s="800"/>
      <c r="DS114" s="800"/>
      <c r="DT114" s="800"/>
      <c r="DU114" s="801"/>
      <c r="DV114" s="847" t="s">
        <v>123</v>
      </c>
      <c r="DW114" s="848"/>
      <c r="DX114" s="848"/>
      <c r="DY114" s="848"/>
      <c r="DZ114" s="849"/>
    </row>
    <row r="115" spans="1:130" s="226" customFormat="1" ht="26.25" customHeight="1">
      <c r="A115" s="941"/>
      <c r="B115" s="942"/>
      <c r="C115" s="770" t="s">
        <v>436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123</v>
      </c>
      <c r="AB115" s="946"/>
      <c r="AC115" s="946"/>
      <c r="AD115" s="946"/>
      <c r="AE115" s="947"/>
      <c r="AF115" s="948" t="s">
        <v>123</v>
      </c>
      <c r="AG115" s="946"/>
      <c r="AH115" s="946"/>
      <c r="AI115" s="946"/>
      <c r="AJ115" s="947"/>
      <c r="AK115" s="948" t="s">
        <v>123</v>
      </c>
      <c r="AL115" s="946"/>
      <c r="AM115" s="946"/>
      <c r="AN115" s="946"/>
      <c r="AO115" s="947"/>
      <c r="AP115" s="949" t="s">
        <v>123</v>
      </c>
      <c r="AQ115" s="950"/>
      <c r="AR115" s="950"/>
      <c r="AS115" s="950"/>
      <c r="AT115" s="951"/>
      <c r="AU115" s="959"/>
      <c r="AV115" s="960"/>
      <c r="AW115" s="960"/>
      <c r="AX115" s="960"/>
      <c r="AY115" s="960"/>
      <c r="AZ115" s="835" t="s">
        <v>437</v>
      </c>
      <c r="BA115" s="770"/>
      <c r="BB115" s="770"/>
      <c r="BC115" s="770"/>
      <c r="BD115" s="770"/>
      <c r="BE115" s="770"/>
      <c r="BF115" s="770"/>
      <c r="BG115" s="770"/>
      <c r="BH115" s="770"/>
      <c r="BI115" s="770"/>
      <c r="BJ115" s="770"/>
      <c r="BK115" s="770"/>
      <c r="BL115" s="770"/>
      <c r="BM115" s="770"/>
      <c r="BN115" s="770"/>
      <c r="BO115" s="770"/>
      <c r="BP115" s="771"/>
      <c r="BQ115" s="836" t="s">
        <v>123</v>
      </c>
      <c r="BR115" s="837"/>
      <c r="BS115" s="837"/>
      <c r="BT115" s="837"/>
      <c r="BU115" s="837"/>
      <c r="BV115" s="837" t="s">
        <v>123</v>
      </c>
      <c r="BW115" s="837"/>
      <c r="BX115" s="837"/>
      <c r="BY115" s="837"/>
      <c r="BZ115" s="837"/>
      <c r="CA115" s="837" t="s">
        <v>123</v>
      </c>
      <c r="CB115" s="837"/>
      <c r="CC115" s="837"/>
      <c r="CD115" s="837"/>
      <c r="CE115" s="837"/>
      <c r="CF115" s="898" t="s">
        <v>123</v>
      </c>
      <c r="CG115" s="899"/>
      <c r="CH115" s="899"/>
      <c r="CI115" s="899"/>
      <c r="CJ115" s="899"/>
      <c r="CK115" s="954"/>
      <c r="CL115" s="841"/>
      <c r="CM115" s="835" t="s">
        <v>438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37500</v>
      </c>
      <c r="DH115" s="800"/>
      <c r="DI115" s="800"/>
      <c r="DJ115" s="800"/>
      <c r="DK115" s="801"/>
      <c r="DL115" s="802">
        <v>23020</v>
      </c>
      <c r="DM115" s="800"/>
      <c r="DN115" s="800"/>
      <c r="DO115" s="800"/>
      <c r="DP115" s="801"/>
      <c r="DQ115" s="802">
        <v>23020</v>
      </c>
      <c r="DR115" s="800"/>
      <c r="DS115" s="800"/>
      <c r="DT115" s="800"/>
      <c r="DU115" s="801"/>
      <c r="DV115" s="847">
        <v>1.2</v>
      </c>
      <c r="DW115" s="848"/>
      <c r="DX115" s="848"/>
      <c r="DY115" s="848"/>
      <c r="DZ115" s="849"/>
    </row>
    <row r="116" spans="1:130" s="226" customFormat="1" ht="26.25" customHeight="1">
      <c r="A116" s="943"/>
      <c r="B116" s="944"/>
      <c r="C116" s="903" t="s">
        <v>439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123</v>
      </c>
      <c r="AB116" s="800"/>
      <c r="AC116" s="800"/>
      <c r="AD116" s="800"/>
      <c r="AE116" s="801"/>
      <c r="AF116" s="802" t="s">
        <v>123</v>
      </c>
      <c r="AG116" s="800"/>
      <c r="AH116" s="800"/>
      <c r="AI116" s="800"/>
      <c r="AJ116" s="801"/>
      <c r="AK116" s="802" t="s">
        <v>123</v>
      </c>
      <c r="AL116" s="800"/>
      <c r="AM116" s="800"/>
      <c r="AN116" s="800"/>
      <c r="AO116" s="801"/>
      <c r="AP116" s="847" t="s">
        <v>123</v>
      </c>
      <c r="AQ116" s="848"/>
      <c r="AR116" s="848"/>
      <c r="AS116" s="848"/>
      <c r="AT116" s="849"/>
      <c r="AU116" s="959"/>
      <c r="AV116" s="960"/>
      <c r="AW116" s="960"/>
      <c r="AX116" s="960"/>
      <c r="AY116" s="960"/>
      <c r="AZ116" s="886" t="s">
        <v>440</v>
      </c>
      <c r="BA116" s="887"/>
      <c r="BB116" s="887"/>
      <c r="BC116" s="887"/>
      <c r="BD116" s="887"/>
      <c r="BE116" s="887"/>
      <c r="BF116" s="887"/>
      <c r="BG116" s="887"/>
      <c r="BH116" s="887"/>
      <c r="BI116" s="887"/>
      <c r="BJ116" s="887"/>
      <c r="BK116" s="887"/>
      <c r="BL116" s="887"/>
      <c r="BM116" s="887"/>
      <c r="BN116" s="887"/>
      <c r="BO116" s="887"/>
      <c r="BP116" s="888"/>
      <c r="BQ116" s="836" t="s">
        <v>123</v>
      </c>
      <c r="BR116" s="837"/>
      <c r="BS116" s="837"/>
      <c r="BT116" s="837"/>
      <c r="BU116" s="837"/>
      <c r="BV116" s="837" t="s">
        <v>123</v>
      </c>
      <c r="BW116" s="837"/>
      <c r="BX116" s="837"/>
      <c r="BY116" s="837"/>
      <c r="BZ116" s="837"/>
      <c r="CA116" s="837" t="s">
        <v>123</v>
      </c>
      <c r="CB116" s="837"/>
      <c r="CC116" s="837"/>
      <c r="CD116" s="837"/>
      <c r="CE116" s="837"/>
      <c r="CF116" s="898" t="s">
        <v>123</v>
      </c>
      <c r="CG116" s="899"/>
      <c r="CH116" s="899"/>
      <c r="CI116" s="899"/>
      <c r="CJ116" s="899"/>
      <c r="CK116" s="954"/>
      <c r="CL116" s="841"/>
      <c r="CM116" s="844" t="s">
        <v>441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123</v>
      </c>
      <c r="DH116" s="800"/>
      <c r="DI116" s="800"/>
      <c r="DJ116" s="800"/>
      <c r="DK116" s="801"/>
      <c r="DL116" s="802" t="s">
        <v>123</v>
      </c>
      <c r="DM116" s="800"/>
      <c r="DN116" s="800"/>
      <c r="DO116" s="800"/>
      <c r="DP116" s="801"/>
      <c r="DQ116" s="802" t="s">
        <v>123</v>
      </c>
      <c r="DR116" s="800"/>
      <c r="DS116" s="800"/>
      <c r="DT116" s="800"/>
      <c r="DU116" s="801"/>
      <c r="DV116" s="847" t="s">
        <v>123</v>
      </c>
      <c r="DW116" s="848"/>
      <c r="DX116" s="848"/>
      <c r="DY116" s="848"/>
      <c r="DZ116" s="849"/>
    </row>
    <row r="117" spans="1:130" s="226" customFormat="1" ht="26.25" customHeight="1">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442</v>
      </c>
      <c r="Z117" s="926"/>
      <c r="AA117" s="931">
        <v>468916</v>
      </c>
      <c r="AB117" s="932"/>
      <c r="AC117" s="932"/>
      <c r="AD117" s="932"/>
      <c r="AE117" s="933"/>
      <c r="AF117" s="934">
        <v>446642</v>
      </c>
      <c r="AG117" s="932"/>
      <c r="AH117" s="932"/>
      <c r="AI117" s="932"/>
      <c r="AJ117" s="933"/>
      <c r="AK117" s="934">
        <v>465663</v>
      </c>
      <c r="AL117" s="932"/>
      <c r="AM117" s="932"/>
      <c r="AN117" s="932"/>
      <c r="AO117" s="933"/>
      <c r="AP117" s="935"/>
      <c r="AQ117" s="936"/>
      <c r="AR117" s="936"/>
      <c r="AS117" s="936"/>
      <c r="AT117" s="937"/>
      <c r="AU117" s="959"/>
      <c r="AV117" s="960"/>
      <c r="AW117" s="960"/>
      <c r="AX117" s="960"/>
      <c r="AY117" s="960"/>
      <c r="AZ117" s="886" t="s">
        <v>443</v>
      </c>
      <c r="BA117" s="887"/>
      <c r="BB117" s="887"/>
      <c r="BC117" s="887"/>
      <c r="BD117" s="887"/>
      <c r="BE117" s="887"/>
      <c r="BF117" s="887"/>
      <c r="BG117" s="887"/>
      <c r="BH117" s="887"/>
      <c r="BI117" s="887"/>
      <c r="BJ117" s="887"/>
      <c r="BK117" s="887"/>
      <c r="BL117" s="887"/>
      <c r="BM117" s="887"/>
      <c r="BN117" s="887"/>
      <c r="BO117" s="887"/>
      <c r="BP117" s="888"/>
      <c r="BQ117" s="836" t="s">
        <v>123</v>
      </c>
      <c r="BR117" s="837"/>
      <c r="BS117" s="837"/>
      <c r="BT117" s="837"/>
      <c r="BU117" s="837"/>
      <c r="BV117" s="837" t="s">
        <v>123</v>
      </c>
      <c r="BW117" s="837"/>
      <c r="BX117" s="837"/>
      <c r="BY117" s="837"/>
      <c r="BZ117" s="837"/>
      <c r="CA117" s="837" t="s">
        <v>123</v>
      </c>
      <c r="CB117" s="837"/>
      <c r="CC117" s="837"/>
      <c r="CD117" s="837"/>
      <c r="CE117" s="837"/>
      <c r="CF117" s="898" t="s">
        <v>123</v>
      </c>
      <c r="CG117" s="899"/>
      <c r="CH117" s="899"/>
      <c r="CI117" s="899"/>
      <c r="CJ117" s="899"/>
      <c r="CK117" s="954"/>
      <c r="CL117" s="841"/>
      <c r="CM117" s="844" t="s">
        <v>444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123</v>
      </c>
      <c r="DH117" s="800"/>
      <c r="DI117" s="800"/>
      <c r="DJ117" s="800"/>
      <c r="DK117" s="801"/>
      <c r="DL117" s="802" t="s">
        <v>123</v>
      </c>
      <c r="DM117" s="800"/>
      <c r="DN117" s="800"/>
      <c r="DO117" s="800"/>
      <c r="DP117" s="801"/>
      <c r="DQ117" s="802" t="s">
        <v>123</v>
      </c>
      <c r="DR117" s="800"/>
      <c r="DS117" s="800"/>
      <c r="DT117" s="800"/>
      <c r="DU117" s="801"/>
      <c r="DV117" s="847" t="s">
        <v>123</v>
      </c>
      <c r="DW117" s="848"/>
      <c r="DX117" s="848"/>
      <c r="DY117" s="848"/>
      <c r="DZ117" s="849"/>
    </row>
    <row r="118" spans="1:130" s="226" customFormat="1" ht="26.25" customHeight="1">
      <c r="A118" s="924" t="s">
        <v>418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416</v>
      </c>
      <c r="AB118" s="925"/>
      <c r="AC118" s="925"/>
      <c r="AD118" s="925"/>
      <c r="AE118" s="926"/>
      <c r="AF118" s="927" t="s">
        <v>300</v>
      </c>
      <c r="AG118" s="925"/>
      <c r="AH118" s="925"/>
      <c r="AI118" s="925"/>
      <c r="AJ118" s="926"/>
      <c r="AK118" s="927" t="s">
        <v>299</v>
      </c>
      <c r="AL118" s="925"/>
      <c r="AM118" s="925"/>
      <c r="AN118" s="925"/>
      <c r="AO118" s="926"/>
      <c r="AP118" s="928" t="s">
        <v>417</v>
      </c>
      <c r="AQ118" s="929"/>
      <c r="AR118" s="929"/>
      <c r="AS118" s="929"/>
      <c r="AT118" s="930"/>
      <c r="AU118" s="959"/>
      <c r="AV118" s="960"/>
      <c r="AW118" s="960"/>
      <c r="AX118" s="960"/>
      <c r="AY118" s="960"/>
      <c r="AZ118" s="902" t="s">
        <v>445</v>
      </c>
      <c r="BA118" s="903"/>
      <c r="BB118" s="903"/>
      <c r="BC118" s="903"/>
      <c r="BD118" s="903"/>
      <c r="BE118" s="903"/>
      <c r="BF118" s="903"/>
      <c r="BG118" s="903"/>
      <c r="BH118" s="903"/>
      <c r="BI118" s="903"/>
      <c r="BJ118" s="903"/>
      <c r="BK118" s="903"/>
      <c r="BL118" s="903"/>
      <c r="BM118" s="903"/>
      <c r="BN118" s="903"/>
      <c r="BO118" s="903"/>
      <c r="BP118" s="904"/>
      <c r="BQ118" s="905" t="s">
        <v>123</v>
      </c>
      <c r="BR118" s="868"/>
      <c r="BS118" s="868"/>
      <c r="BT118" s="868"/>
      <c r="BU118" s="868"/>
      <c r="BV118" s="868" t="s">
        <v>123</v>
      </c>
      <c r="BW118" s="868"/>
      <c r="BX118" s="868"/>
      <c r="BY118" s="868"/>
      <c r="BZ118" s="868"/>
      <c r="CA118" s="868" t="s">
        <v>123</v>
      </c>
      <c r="CB118" s="868"/>
      <c r="CC118" s="868"/>
      <c r="CD118" s="868"/>
      <c r="CE118" s="868"/>
      <c r="CF118" s="898" t="s">
        <v>123</v>
      </c>
      <c r="CG118" s="899"/>
      <c r="CH118" s="899"/>
      <c r="CI118" s="899"/>
      <c r="CJ118" s="899"/>
      <c r="CK118" s="954"/>
      <c r="CL118" s="841"/>
      <c r="CM118" s="844" t="s">
        <v>446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123</v>
      </c>
      <c r="DH118" s="800"/>
      <c r="DI118" s="800"/>
      <c r="DJ118" s="800"/>
      <c r="DK118" s="801"/>
      <c r="DL118" s="802" t="s">
        <v>123</v>
      </c>
      <c r="DM118" s="800"/>
      <c r="DN118" s="800"/>
      <c r="DO118" s="800"/>
      <c r="DP118" s="801"/>
      <c r="DQ118" s="802" t="s">
        <v>123</v>
      </c>
      <c r="DR118" s="800"/>
      <c r="DS118" s="800"/>
      <c r="DT118" s="800"/>
      <c r="DU118" s="801"/>
      <c r="DV118" s="847" t="s">
        <v>123</v>
      </c>
      <c r="DW118" s="848"/>
      <c r="DX118" s="848"/>
      <c r="DY118" s="848"/>
      <c r="DZ118" s="849"/>
    </row>
    <row r="119" spans="1:130" s="226" customFormat="1" ht="26.25" customHeight="1">
      <c r="A119" s="838" t="s">
        <v>421</v>
      </c>
      <c r="B119" s="839"/>
      <c r="C119" s="914" t="s">
        <v>422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123</v>
      </c>
      <c r="AB119" s="918"/>
      <c r="AC119" s="918"/>
      <c r="AD119" s="918"/>
      <c r="AE119" s="919"/>
      <c r="AF119" s="920" t="s">
        <v>123</v>
      </c>
      <c r="AG119" s="918"/>
      <c r="AH119" s="918"/>
      <c r="AI119" s="918"/>
      <c r="AJ119" s="919"/>
      <c r="AK119" s="920" t="s">
        <v>123</v>
      </c>
      <c r="AL119" s="918"/>
      <c r="AM119" s="918"/>
      <c r="AN119" s="918"/>
      <c r="AO119" s="919"/>
      <c r="AP119" s="921" t="s">
        <v>123</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447</v>
      </c>
      <c r="BP119" s="901"/>
      <c r="BQ119" s="905">
        <v>5202242</v>
      </c>
      <c r="BR119" s="868"/>
      <c r="BS119" s="868"/>
      <c r="BT119" s="868"/>
      <c r="BU119" s="868"/>
      <c r="BV119" s="868">
        <v>4910427</v>
      </c>
      <c r="BW119" s="868"/>
      <c r="BX119" s="868"/>
      <c r="BY119" s="868"/>
      <c r="BZ119" s="868"/>
      <c r="CA119" s="868">
        <v>5151369</v>
      </c>
      <c r="CB119" s="868"/>
      <c r="CC119" s="868"/>
      <c r="CD119" s="868"/>
      <c r="CE119" s="868"/>
      <c r="CF119" s="766"/>
      <c r="CG119" s="767"/>
      <c r="CH119" s="767"/>
      <c r="CI119" s="767"/>
      <c r="CJ119" s="857"/>
      <c r="CK119" s="955"/>
      <c r="CL119" s="843"/>
      <c r="CM119" s="861" t="s">
        <v>448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123</v>
      </c>
      <c r="DH119" s="783"/>
      <c r="DI119" s="783"/>
      <c r="DJ119" s="783"/>
      <c r="DK119" s="784"/>
      <c r="DL119" s="785" t="s">
        <v>123</v>
      </c>
      <c r="DM119" s="783"/>
      <c r="DN119" s="783"/>
      <c r="DO119" s="783"/>
      <c r="DP119" s="784"/>
      <c r="DQ119" s="785" t="s">
        <v>123</v>
      </c>
      <c r="DR119" s="783"/>
      <c r="DS119" s="783"/>
      <c r="DT119" s="783"/>
      <c r="DU119" s="784"/>
      <c r="DV119" s="871" t="s">
        <v>123</v>
      </c>
      <c r="DW119" s="872"/>
      <c r="DX119" s="872"/>
      <c r="DY119" s="872"/>
      <c r="DZ119" s="873"/>
    </row>
    <row r="120" spans="1:130" s="226" customFormat="1" ht="26.25" customHeight="1">
      <c r="A120" s="840"/>
      <c r="B120" s="841"/>
      <c r="C120" s="844" t="s">
        <v>425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123</v>
      </c>
      <c r="AB120" s="800"/>
      <c r="AC120" s="800"/>
      <c r="AD120" s="800"/>
      <c r="AE120" s="801"/>
      <c r="AF120" s="802" t="s">
        <v>123</v>
      </c>
      <c r="AG120" s="800"/>
      <c r="AH120" s="800"/>
      <c r="AI120" s="800"/>
      <c r="AJ120" s="801"/>
      <c r="AK120" s="802" t="s">
        <v>123</v>
      </c>
      <c r="AL120" s="800"/>
      <c r="AM120" s="800"/>
      <c r="AN120" s="800"/>
      <c r="AO120" s="801"/>
      <c r="AP120" s="847" t="s">
        <v>123</v>
      </c>
      <c r="AQ120" s="848"/>
      <c r="AR120" s="848"/>
      <c r="AS120" s="848"/>
      <c r="AT120" s="849"/>
      <c r="AU120" s="906" t="s">
        <v>449</v>
      </c>
      <c r="AV120" s="907"/>
      <c r="AW120" s="907"/>
      <c r="AX120" s="907"/>
      <c r="AY120" s="908"/>
      <c r="AZ120" s="883" t="s">
        <v>450</v>
      </c>
      <c r="BA120" s="828"/>
      <c r="BB120" s="828"/>
      <c r="BC120" s="828"/>
      <c r="BD120" s="828"/>
      <c r="BE120" s="828"/>
      <c r="BF120" s="828"/>
      <c r="BG120" s="828"/>
      <c r="BH120" s="828"/>
      <c r="BI120" s="828"/>
      <c r="BJ120" s="828"/>
      <c r="BK120" s="828"/>
      <c r="BL120" s="828"/>
      <c r="BM120" s="828"/>
      <c r="BN120" s="828"/>
      <c r="BO120" s="828"/>
      <c r="BP120" s="829"/>
      <c r="BQ120" s="884">
        <v>1652209</v>
      </c>
      <c r="BR120" s="865"/>
      <c r="BS120" s="865"/>
      <c r="BT120" s="865"/>
      <c r="BU120" s="865"/>
      <c r="BV120" s="865">
        <v>1655062</v>
      </c>
      <c r="BW120" s="865"/>
      <c r="BX120" s="865"/>
      <c r="BY120" s="865"/>
      <c r="BZ120" s="865"/>
      <c r="CA120" s="865">
        <v>1653967</v>
      </c>
      <c r="CB120" s="865"/>
      <c r="CC120" s="865"/>
      <c r="CD120" s="865"/>
      <c r="CE120" s="865"/>
      <c r="CF120" s="889">
        <v>88.1</v>
      </c>
      <c r="CG120" s="890"/>
      <c r="CH120" s="890"/>
      <c r="CI120" s="890"/>
      <c r="CJ120" s="890"/>
      <c r="CK120" s="891" t="s">
        <v>451</v>
      </c>
      <c r="CL120" s="875"/>
      <c r="CM120" s="875"/>
      <c r="CN120" s="875"/>
      <c r="CO120" s="876"/>
      <c r="CP120" s="895" t="s">
        <v>399</v>
      </c>
      <c r="CQ120" s="896"/>
      <c r="CR120" s="896"/>
      <c r="CS120" s="896"/>
      <c r="CT120" s="896"/>
      <c r="CU120" s="896"/>
      <c r="CV120" s="896"/>
      <c r="CW120" s="896"/>
      <c r="CX120" s="896"/>
      <c r="CY120" s="896"/>
      <c r="CZ120" s="896"/>
      <c r="DA120" s="896"/>
      <c r="DB120" s="896"/>
      <c r="DC120" s="896"/>
      <c r="DD120" s="896"/>
      <c r="DE120" s="896"/>
      <c r="DF120" s="897"/>
      <c r="DG120" s="884">
        <v>1317977</v>
      </c>
      <c r="DH120" s="865"/>
      <c r="DI120" s="865"/>
      <c r="DJ120" s="865"/>
      <c r="DK120" s="865"/>
      <c r="DL120" s="865">
        <v>1284755</v>
      </c>
      <c r="DM120" s="865"/>
      <c r="DN120" s="865"/>
      <c r="DO120" s="865"/>
      <c r="DP120" s="865"/>
      <c r="DQ120" s="865">
        <v>1624794</v>
      </c>
      <c r="DR120" s="865"/>
      <c r="DS120" s="865"/>
      <c r="DT120" s="865"/>
      <c r="DU120" s="865"/>
      <c r="DV120" s="866">
        <v>86.6</v>
      </c>
      <c r="DW120" s="866"/>
      <c r="DX120" s="866"/>
      <c r="DY120" s="866"/>
      <c r="DZ120" s="867"/>
    </row>
    <row r="121" spans="1:130" s="226" customFormat="1" ht="26.25" customHeight="1">
      <c r="A121" s="840"/>
      <c r="B121" s="841"/>
      <c r="C121" s="886" t="s">
        <v>452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123</v>
      </c>
      <c r="AB121" s="800"/>
      <c r="AC121" s="800"/>
      <c r="AD121" s="800"/>
      <c r="AE121" s="801"/>
      <c r="AF121" s="802" t="s">
        <v>123</v>
      </c>
      <c r="AG121" s="800"/>
      <c r="AH121" s="800"/>
      <c r="AI121" s="800"/>
      <c r="AJ121" s="801"/>
      <c r="AK121" s="802" t="s">
        <v>123</v>
      </c>
      <c r="AL121" s="800"/>
      <c r="AM121" s="800"/>
      <c r="AN121" s="800"/>
      <c r="AO121" s="801"/>
      <c r="AP121" s="847" t="s">
        <v>123</v>
      </c>
      <c r="AQ121" s="848"/>
      <c r="AR121" s="848"/>
      <c r="AS121" s="848"/>
      <c r="AT121" s="849"/>
      <c r="AU121" s="909"/>
      <c r="AV121" s="910"/>
      <c r="AW121" s="910"/>
      <c r="AX121" s="910"/>
      <c r="AY121" s="911"/>
      <c r="AZ121" s="835" t="s">
        <v>453</v>
      </c>
      <c r="BA121" s="770"/>
      <c r="BB121" s="770"/>
      <c r="BC121" s="770"/>
      <c r="BD121" s="770"/>
      <c r="BE121" s="770"/>
      <c r="BF121" s="770"/>
      <c r="BG121" s="770"/>
      <c r="BH121" s="770"/>
      <c r="BI121" s="770"/>
      <c r="BJ121" s="770"/>
      <c r="BK121" s="770"/>
      <c r="BL121" s="770"/>
      <c r="BM121" s="770"/>
      <c r="BN121" s="770"/>
      <c r="BO121" s="770"/>
      <c r="BP121" s="771"/>
      <c r="BQ121" s="836">
        <v>10703</v>
      </c>
      <c r="BR121" s="837"/>
      <c r="BS121" s="837"/>
      <c r="BT121" s="837"/>
      <c r="BU121" s="837"/>
      <c r="BV121" s="837">
        <v>7004</v>
      </c>
      <c r="BW121" s="837"/>
      <c r="BX121" s="837"/>
      <c r="BY121" s="837"/>
      <c r="BZ121" s="837"/>
      <c r="CA121" s="837">
        <v>6119</v>
      </c>
      <c r="CB121" s="837"/>
      <c r="CC121" s="837"/>
      <c r="CD121" s="837"/>
      <c r="CE121" s="837"/>
      <c r="CF121" s="898">
        <v>0.3</v>
      </c>
      <c r="CG121" s="899"/>
      <c r="CH121" s="899"/>
      <c r="CI121" s="899"/>
      <c r="CJ121" s="899"/>
      <c r="CK121" s="892"/>
      <c r="CL121" s="878"/>
      <c r="CM121" s="878"/>
      <c r="CN121" s="878"/>
      <c r="CO121" s="879"/>
      <c r="CP121" s="858" t="s">
        <v>397</v>
      </c>
      <c r="CQ121" s="859"/>
      <c r="CR121" s="859"/>
      <c r="CS121" s="859"/>
      <c r="CT121" s="859"/>
      <c r="CU121" s="859"/>
      <c r="CV121" s="859"/>
      <c r="CW121" s="859"/>
      <c r="CX121" s="859"/>
      <c r="CY121" s="859"/>
      <c r="CZ121" s="859"/>
      <c r="DA121" s="859"/>
      <c r="DB121" s="859"/>
      <c r="DC121" s="859"/>
      <c r="DD121" s="859"/>
      <c r="DE121" s="859"/>
      <c r="DF121" s="860"/>
      <c r="DG121" s="836" t="s">
        <v>123</v>
      </c>
      <c r="DH121" s="837"/>
      <c r="DI121" s="837"/>
      <c r="DJ121" s="837"/>
      <c r="DK121" s="837"/>
      <c r="DL121" s="837" t="s">
        <v>123</v>
      </c>
      <c r="DM121" s="837"/>
      <c r="DN121" s="837"/>
      <c r="DO121" s="837"/>
      <c r="DP121" s="837"/>
      <c r="DQ121" s="837" t="s">
        <v>123</v>
      </c>
      <c r="DR121" s="837"/>
      <c r="DS121" s="837"/>
      <c r="DT121" s="837"/>
      <c r="DU121" s="837"/>
      <c r="DV121" s="814" t="s">
        <v>123</v>
      </c>
      <c r="DW121" s="814"/>
      <c r="DX121" s="814"/>
      <c r="DY121" s="814"/>
      <c r="DZ121" s="815"/>
    </row>
    <row r="122" spans="1:130" s="226" customFormat="1" ht="26.25" customHeight="1">
      <c r="A122" s="840"/>
      <c r="B122" s="841"/>
      <c r="C122" s="844" t="s">
        <v>435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123</v>
      </c>
      <c r="AB122" s="800"/>
      <c r="AC122" s="800"/>
      <c r="AD122" s="800"/>
      <c r="AE122" s="801"/>
      <c r="AF122" s="802" t="s">
        <v>123</v>
      </c>
      <c r="AG122" s="800"/>
      <c r="AH122" s="800"/>
      <c r="AI122" s="800"/>
      <c r="AJ122" s="801"/>
      <c r="AK122" s="802" t="s">
        <v>123</v>
      </c>
      <c r="AL122" s="800"/>
      <c r="AM122" s="800"/>
      <c r="AN122" s="800"/>
      <c r="AO122" s="801"/>
      <c r="AP122" s="847" t="s">
        <v>123</v>
      </c>
      <c r="AQ122" s="848"/>
      <c r="AR122" s="848"/>
      <c r="AS122" s="848"/>
      <c r="AT122" s="849"/>
      <c r="AU122" s="909"/>
      <c r="AV122" s="910"/>
      <c r="AW122" s="910"/>
      <c r="AX122" s="910"/>
      <c r="AY122" s="911"/>
      <c r="AZ122" s="902" t="s">
        <v>454</v>
      </c>
      <c r="BA122" s="903"/>
      <c r="BB122" s="903"/>
      <c r="BC122" s="903"/>
      <c r="BD122" s="903"/>
      <c r="BE122" s="903"/>
      <c r="BF122" s="903"/>
      <c r="BG122" s="903"/>
      <c r="BH122" s="903"/>
      <c r="BI122" s="903"/>
      <c r="BJ122" s="903"/>
      <c r="BK122" s="903"/>
      <c r="BL122" s="903"/>
      <c r="BM122" s="903"/>
      <c r="BN122" s="903"/>
      <c r="BO122" s="903"/>
      <c r="BP122" s="904"/>
      <c r="BQ122" s="905">
        <v>3746236</v>
      </c>
      <c r="BR122" s="868"/>
      <c r="BS122" s="868"/>
      <c r="BT122" s="868"/>
      <c r="BU122" s="868"/>
      <c r="BV122" s="868">
        <v>3582111</v>
      </c>
      <c r="BW122" s="868"/>
      <c r="BX122" s="868"/>
      <c r="BY122" s="868"/>
      <c r="BZ122" s="868"/>
      <c r="CA122" s="868">
        <v>3423612</v>
      </c>
      <c r="CB122" s="868"/>
      <c r="CC122" s="868"/>
      <c r="CD122" s="868"/>
      <c r="CE122" s="868"/>
      <c r="CF122" s="869">
        <v>182.4</v>
      </c>
      <c r="CG122" s="870"/>
      <c r="CH122" s="870"/>
      <c r="CI122" s="870"/>
      <c r="CJ122" s="870"/>
      <c r="CK122" s="892"/>
      <c r="CL122" s="878"/>
      <c r="CM122" s="878"/>
      <c r="CN122" s="878"/>
      <c r="CO122" s="879"/>
      <c r="CP122" s="858"/>
      <c r="CQ122" s="859"/>
      <c r="CR122" s="859"/>
      <c r="CS122" s="859"/>
      <c r="CT122" s="859"/>
      <c r="CU122" s="859"/>
      <c r="CV122" s="859"/>
      <c r="CW122" s="859"/>
      <c r="CX122" s="859"/>
      <c r="CY122" s="859"/>
      <c r="CZ122" s="859"/>
      <c r="DA122" s="859"/>
      <c r="DB122" s="859"/>
      <c r="DC122" s="859"/>
      <c r="DD122" s="859"/>
      <c r="DE122" s="859"/>
      <c r="DF122" s="860"/>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c r="A123" s="840"/>
      <c r="B123" s="841"/>
      <c r="C123" s="844" t="s">
        <v>441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123</v>
      </c>
      <c r="AB123" s="800"/>
      <c r="AC123" s="800"/>
      <c r="AD123" s="800"/>
      <c r="AE123" s="801"/>
      <c r="AF123" s="802" t="s">
        <v>123</v>
      </c>
      <c r="AG123" s="800"/>
      <c r="AH123" s="800"/>
      <c r="AI123" s="800"/>
      <c r="AJ123" s="801"/>
      <c r="AK123" s="802" t="s">
        <v>123</v>
      </c>
      <c r="AL123" s="800"/>
      <c r="AM123" s="800"/>
      <c r="AN123" s="800"/>
      <c r="AO123" s="801"/>
      <c r="AP123" s="847" t="s">
        <v>123</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455</v>
      </c>
      <c r="BP123" s="901"/>
      <c r="BQ123" s="855">
        <v>5409148</v>
      </c>
      <c r="BR123" s="856"/>
      <c r="BS123" s="856"/>
      <c r="BT123" s="856"/>
      <c r="BU123" s="856"/>
      <c r="BV123" s="856">
        <v>5244177</v>
      </c>
      <c r="BW123" s="856"/>
      <c r="BX123" s="856"/>
      <c r="BY123" s="856"/>
      <c r="BZ123" s="856"/>
      <c r="CA123" s="856">
        <v>5083698</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c r="A124" s="840"/>
      <c r="B124" s="841"/>
      <c r="C124" s="844" t="s">
        <v>444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123</v>
      </c>
      <c r="AB124" s="800"/>
      <c r="AC124" s="800"/>
      <c r="AD124" s="800"/>
      <c r="AE124" s="801"/>
      <c r="AF124" s="802" t="s">
        <v>123</v>
      </c>
      <c r="AG124" s="800"/>
      <c r="AH124" s="800"/>
      <c r="AI124" s="800"/>
      <c r="AJ124" s="801"/>
      <c r="AK124" s="802" t="s">
        <v>123</v>
      </c>
      <c r="AL124" s="800"/>
      <c r="AM124" s="800"/>
      <c r="AN124" s="800"/>
      <c r="AO124" s="801"/>
      <c r="AP124" s="847" t="s">
        <v>123</v>
      </c>
      <c r="AQ124" s="848"/>
      <c r="AR124" s="848"/>
      <c r="AS124" s="848"/>
      <c r="AT124" s="849"/>
      <c r="AU124" s="850" t="s">
        <v>456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123</v>
      </c>
      <c r="BR124" s="854"/>
      <c r="BS124" s="854"/>
      <c r="BT124" s="854"/>
      <c r="BU124" s="854"/>
      <c r="BV124" s="854" t="s">
        <v>123</v>
      </c>
      <c r="BW124" s="854"/>
      <c r="BX124" s="854"/>
      <c r="BY124" s="854"/>
      <c r="BZ124" s="854"/>
      <c r="CA124" s="854">
        <v>3.6</v>
      </c>
      <c r="CB124" s="854"/>
      <c r="CC124" s="854"/>
      <c r="CD124" s="854"/>
      <c r="CE124" s="854"/>
      <c r="CF124" s="744"/>
      <c r="CG124" s="745"/>
      <c r="CH124" s="745"/>
      <c r="CI124" s="745"/>
      <c r="CJ124" s="885"/>
      <c r="CK124" s="893"/>
      <c r="CL124" s="893"/>
      <c r="CM124" s="893"/>
      <c r="CN124" s="893"/>
      <c r="CO124" s="894"/>
      <c r="CP124" s="858" t="s">
        <v>457</v>
      </c>
      <c r="CQ124" s="859"/>
      <c r="CR124" s="859"/>
      <c r="CS124" s="859"/>
      <c r="CT124" s="859"/>
      <c r="CU124" s="859"/>
      <c r="CV124" s="859"/>
      <c r="CW124" s="859"/>
      <c r="CX124" s="859"/>
      <c r="CY124" s="859"/>
      <c r="CZ124" s="859"/>
      <c r="DA124" s="859"/>
      <c r="DB124" s="859"/>
      <c r="DC124" s="859"/>
      <c r="DD124" s="859"/>
      <c r="DE124" s="859"/>
      <c r="DF124" s="860"/>
      <c r="DG124" s="782" t="s">
        <v>123</v>
      </c>
      <c r="DH124" s="783"/>
      <c r="DI124" s="783"/>
      <c r="DJ124" s="783"/>
      <c r="DK124" s="784"/>
      <c r="DL124" s="785" t="s">
        <v>123</v>
      </c>
      <c r="DM124" s="783"/>
      <c r="DN124" s="783"/>
      <c r="DO124" s="783"/>
      <c r="DP124" s="784"/>
      <c r="DQ124" s="785" t="s">
        <v>123</v>
      </c>
      <c r="DR124" s="783"/>
      <c r="DS124" s="783"/>
      <c r="DT124" s="783"/>
      <c r="DU124" s="784"/>
      <c r="DV124" s="871" t="s">
        <v>123</v>
      </c>
      <c r="DW124" s="872"/>
      <c r="DX124" s="872"/>
      <c r="DY124" s="872"/>
      <c r="DZ124" s="873"/>
    </row>
    <row r="125" spans="1:130" s="226" customFormat="1" ht="26.25" customHeight="1">
      <c r="A125" s="840"/>
      <c r="B125" s="841"/>
      <c r="C125" s="844" t="s">
        <v>446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123</v>
      </c>
      <c r="AB125" s="800"/>
      <c r="AC125" s="800"/>
      <c r="AD125" s="800"/>
      <c r="AE125" s="801"/>
      <c r="AF125" s="802" t="s">
        <v>123</v>
      </c>
      <c r="AG125" s="800"/>
      <c r="AH125" s="800"/>
      <c r="AI125" s="800"/>
      <c r="AJ125" s="801"/>
      <c r="AK125" s="802" t="s">
        <v>123</v>
      </c>
      <c r="AL125" s="800"/>
      <c r="AM125" s="800"/>
      <c r="AN125" s="800"/>
      <c r="AO125" s="801"/>
      <c r="AP125" s="847" t="s">
        <v>123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458</v>
      </c>
      <c r="CL125" s="875"/>
      <c r="CM125" s="875"/>
      <c r="CN125" s="875"/>
      <c r="CO125" s="876"/>
      <c r="CP125" s="883" t="s">
        <v>459</v>
      </c>
      <c r="CQ125" s="828"/>
      <c r="CR125" s="828"/>
      <c r="CS125" s="828"/>
      <c r="CT125" s="828"/>
      <c r="CU125" s="828"/>
      <c r="CV125" s="828"/>
      <c r="CW125" s="828"/>
      <c r="CX125" s="828"/>
      <c r="CY125" s="828"/>
      <c r="CZ125" s="828"/>
      <c r="DA125" s="828"/>
      <c r="DB125" s="828"/>
      <c r="DC125" s="828"/>
      <c r="DD125" s="828"/>
      <c r="DE125" s="828"/>
      <c r="DF125" s="829"/>
      <c r="DG125" s="884" t="s">
        <v>123</v>
      </c>
      <c r="DH125" s="865"/>
      <c r="DI125" s="865"/>
      <c r="DJ125" s="865"/>
      <c r="DK125" s="865"/>
      <c r="DL125" s="865" t="s">
        <v>123</v>
      </c>
      <c r="DM125" s="865"/>
      <c r="DN125" s="865"/>
      <c r="DO125" s="865"/>
      <c r="DP125" s="865"/>
      <c r="DQ125" s="865" t="s">
        <v>123</v>
      </c>
      <c r="DR125" s="865"/>
      <c r="DS125" s="865"/>
      <c r="DT125" s="865"/>
      <c r="DU125" s="865"/>
      <c r="DV125" s="866" t="s">
        <v>123</v>
      </c>
      <c r="DW125" s="866"/>
      <c r="DX125" s="866"/>
      <c r="DY125" s="866"/>
      <c r="DZ125" s="867"/>
    </row>
    <row r="126" spans="1:130" s="226" customFormat="1" ht="26.25" customHeight="1" thickBot="1">
      <c r="A126" s="840"/>
      <c r="B126" s="841"/>
      <c r="C126" s="844" t="s">
        <v>448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123</v>
      </c>
      <c r="AB126" s="800"/>
      <c r="AC126" s="800"/>
      <c r="AD126" s="800"/>
      <c r="AE126" s="801"/>
      <c r="AF126" s="802" t="s">
        <v>123</v>
      </c>
      <c r="AG126" s="800"/>
      <c r="AH126" s="800"/>
      <c r="AI126" s="800"/>
      <c r="AJ126" s="801"/>
      <c r="AK126" s="802" t="s">
        <v>123</v>
      </c>
      <c r="AL126" s="800"/>
      <c r="AM126" s="800"/>
      <c r="AN126" s="800"/>
      <c r="AO126" s="801"/>
      <c r="AP126" s="847" t="s">
        <v>123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460</v>
      </c>
      <c r="CQ126" s="770"/>
      <c r="CR126" s="770"/>
      <c r="CS126" s="770"/>
      <c r="CT126" s="770"/>
      <c r="CU126" s="770"/>
      <c r="CV126" s="770"/>
      <c r="CW126" s="770"/>
      <c r="CX126" s="770"/>
      <c r="CY126" s="770"/>
      <c r="CZ126" s="770"/>
      <c r="DA126" s="770"/>
      <c r="DB126" s="770"/>
      <c r="DC126" s="770"/>
      <c r="DD126" s="770"/>
      <c r="DE126" s="770"/>
      <c r="DF126" s="771"/>
      <c r="DG126" s="836" t="s">
        <v>123</v>
      </c>
      <c r="DH126" s="837"/>
      <c r="DI126" s="837"/>
      <c r="DJ126" s="837"/>
      <c r="DK126" s="837"/>
      <c r="DL126" s="837" t="s">
        <v>123</v>
      </c>
      <c r="DM126" s="837"/>
      <c r="DN126" s="837"/>
      <c r="DO126" s="837"/>
      <c r="DP126" s="837"/>
      <c r="DQ126" s="837" t="s">
        <v>123</v>
      </c>
      <c r="DR126" s="837"/>
      <c r="DS126" s="837"/>
      <c r="DT126" s="837"/>
      <c r="DU126" s="837"/>
      <c r="DV126" s="814" t="s">
        <v>123</v>
      </c>
      <c r="DW126" s="814"/>
      <c r="DX126" s="814"/>
      <c r="DY126" s="814"/>
      <c r="DZ126" s="815"/>
    </row>
    <row r="127" spans="1:130" s="226" customFormat="1" ht="26.25" customHeight="1">
      <c r="A127" s="842"/>
      <c r="B127" s="843"/>
      <c r="C127" s="861" t="s">
        <v>461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123</v>
      </c>
      <c r="AB127" s="800"/>
      <c r="AC127" s="800"/>
      <c r="AD127" s="800"/>
      <c r="AE127" s="801"/>
      <c r="AF127" s="802" t="s">
        <v>123</v>
      </c>
      <c r="AG127" s="800"/>
      <c r="AH127" s="800"/>
      <c r="AI127" s="800"/>
      <c r="AJ127" s="801"/>
      <c r="AK127" s="802" t="s">
        <v>123</v>
      </c>
      <c r="AL127" s="800"/>
      <c r="AM127" s="800"/>
      <c r="AN127" s="800"/>
      <c r="AO127" s="801"/>
      <c r="AP127" s="847" t="s">
        <v>123</v>
      </c>
      <c r="AQ127" s="848"/>
      <c r="AR127" s="848"/>
      <c r="AS127" s="848"/>
      <c r="AT127" s="849"/>
      <c r="AU127" s="262"/>
      <c r="AV127" s="262"/>
      <c r="AW127" s="262"/>
      <c r="AX127" s="864" t="s">
        <v>462</v>
      </c>
      <c r="AY127" s="832"/>
      <c r="AZ127" s="832"/>
      <c r="BA127" s="832"/>
      <c r="BB127" s="832"/>
      <c r="BC127" s="832"/>
      <c r="BD127" s="832"/>
      <c r="BE127" s="833"/>
      <c r="BF127" s="831" t="s">
        <v>463</v>
      </c>
      <c r="BG127" s="832"/>
      <c r="BH127" s="832"/>
      <c r="BI127" s="832"/>
      <c r="BJ127" s="832"/>
      <c r="BK127" s="832"/>
      <c r="BL127" s="833"/>
      <c r="BM127" s="831" t="s">
        <v>464</v>
      </c>
      <c r="BN127" s="832"/>
      <c r="BO127" s="832"/>
      <c r="BP127" s="832"/>
      <c r="BQ127" s="832"/>
      <c r="BR127" s="832"/>
      <c r="BS127" s="833"/>
      <c r="BT127" s="831" t="s">
        <v>465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466</v>
      </c>
      <c r="CQ127" s="770"/>
      <c r="CR127" s="770"/>
      <c r="CS127" s="770"/>
      <c r="CT127" s="770"/>
      <c r="CU127" s="770"/>
      <c r="CV127" s="770"/>
      <c r="CW127" s="770"/>
      <c r="CX127" s="770"/>
      <c r="CY127" s="770"/>
      <c r="CZ127" s="770"/>
      <c r="DA127" s="770"/>
      <c r="DB127" s="770"/>
      <c r="DC127" s="770"/>
      <c r="DD127" s="770"/>
      <c r="DE127" s="770"/>
      <c r="DF127" s="771"/>
      <c r="DG127" s="836" t="s">
        <v>123</v>
      </c>
      <c r="DH127" s="837"/>
      <c r="DI127" s="837"/>
      <c r="DJ127" s="837"/>
      <c r="DK127" s="837"/>
      <c r="DL127" s="837" t="s">
        <v>123</v>
      </c>
      <c r="DM127" s="837"/>
      <c r="DN127" s="837"/>
      <c r="DO127" s="837"/>
      <c r="DP127" s="837"/>
      <c r="DQ127" s="837" t="s">
        <v>123</v>
      </c>
      <c r="DR127" s="837"/>
      <c r="DS127" s="837"/>
      <c r="DT127" s="837"/>
      <c r="DU127" s="837"/>
      <c r="DV127" s="814" t="s">
        <v>123</v>
      </c>
      <c r="DW127" s="814"/>
      <c r="DX127" s="814"/>
      <c r="DY127" s="814"/>
      <c r="DZ127" s="815"/>
    </row>
    <row r="128" spans="1:130" s="226" customFormat="1" ht="26.25" customHeight="1" thickBot="1">
      <c r="A128" s="816" t="s">
        <v>467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468</v>
      </c>
      <c r="X128" s="818"/>
      <c r="Y128" s="818"/>
      <c r="Z128" s="819"/>
      <c r="AA128" s="820">
        <v>3465</v>
      </c>
      <c r="AB128" s="821"/>
      <c r="AC128" s="821"/>
      <c r="AD128" s="821"/>
      <c r="AE128" s="822"/>
      <c r="AF128" s="823">
        <v>6732</v>
      </c>
      <c r="AG128" s="821"/>
      <c r="AH128" s="821"/>
      <c r="AI128" s="821"/>
      <c r="AJ128" s="822"/>
      <c r="AK128" s="823">
        <v>3360</v>
      </c>
      <c r="AL128" s="821"/>
      <c r="AM128" s="821"/>
      <c r="AN128" s="821"/>
      <c r="AO128" s="822"/>
      <c r="AP128" s="824"/>
      <c r="AQ128" s="825"/>
      <c r="AR128" s="825"/>
      <c r="AS128" s="825"/>
      <c r="AT128" s="826"/>
      <c r="AU128" s="262"/>
      <c r="AV128" s="262"/>
      <c r="AW128" s="262"/>
      <c r="AX128" s="827" t="s">
        <v>469</v>
      </c>
      <c r="AY128" s="828"/>
      <c r="AZ128" s="828"/>
      <c r="BA128" s="828"/>
      <c r="BB128" s="828"/>
      <c r="BC128" s="828"/>
      <c r="BD128" s="828"/>
      <c r="BE128" s="829"/>
      <c r="BF128" s="806" t="s">
        <v>123</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470</v>
      </c>
      <c r="CQ128" s="748"/>
      <c r="CR128" s="748"/>
      <c r="CS128" s="748"/>
      <c r="CT128" s="748"/>
      <c r="CU128" s="748"/>
      <c r="CV128" s="748"/>
      <c r="CW128" s="748"/>
      <c r="CX128" s="748"/>
      <c r="CY128" s="748"/>
      <c r="CZ128" s="748"/>
      <c r="DA128" s="748"/>
      <c r="DB128" s="748"/>
      <c r="DC128" s="748"/>
      <c r="DD128" s="748"/>
      <c r="DE128" s="748"/>
      <c r="DF128" s="749"/>
      <c r="DG128" s="810" t="s">
        <v>123</v>
      </c>
      <c r="DH128" s="811"/>
      <c r="DI128" s="811"/>
      <c r="DJ128" s="811"/>
      <c r="DK128" s="811"/>
      <c r="DL128" s="811" t="s">
        <v>123</v>
      </c>
      <c r="DM128" s="811"/>
      <c r="DN128" s="811"/>
      <c r="DO128" s="811"/>
      <c r="DP128" s="811"/>
      <c r="DQ128" s="811" t="s">
        <v>123</v>
      </c>
      <c r="DR128" s="811"/>
      <c r="DS128" s="811"/>
      <c r="DT128" s="811"/>
      <c r="DU128" s="811"/>
      <c r="DV128" s="812" t="s">
        <v>123</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471</v>
      </c>
      <c r="X129" s="797"/>
      <c r="Y129" s="797"/>
      <c r="Z129" s="798"/>
      <c r="AA129" s="799">
        <v>2310346</v>
      </c>
      <c r="AB129" s="800"/>
      <c r="AC129" s="800"/>
      <c r="AD129" s="800"/>
      <c r="AE129" s="801"/>
      <c r="AF129" s="802">
        <v>2186297</v>
      </c>
      <c r="AG129" s="800"/>
      <c r="AH129" s="800"/>
      <c r="AI129" s="800"/>
      <c r="AJ129" s="801"/>
      <c r="AK129" s="802">
        <v>2219093</v>
      </c>
      <c r="AL129" s="800"/>
      <c r="AM129" s="800"/>
      <c r="AN129" s="800"/>
      <c r="AO129" s="801"/>
      <c r="AP129" s="803"/>
      <c r="AQ129" s="804"/>
      <c r="AR129" s="804"/>
      <c r="AS129" s="804"/>
      <c r="AT129" s="805"/>
      <c r="AU129" s="264"/>
      <c r="AV129" s="264"/>
      <c r="AW129" s="264"/>
      <c r="AX129" s="769" t="s">
        <v>472</v>
      </c>
      <c r="AY129" s="770"/>
      <c r="AZ129" s="770"/>
      <c r="BA129" s="770"/>
      <c r="BB129" s="770"/>
      <c r="BC129" s="770"/>
      <c r="BD129" s="770"/>
      <c r="BE129" s="771"/>
      <c r="BF129" s="789" t="s">
        <v>123</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474</v>
      </c>
      <c r="X130" s="797"/>
      <c r="Y130" s="797"/>
      <c r="Z130" s="798"/>
      <c r="AA130" s="799">
        <v>410670</v>
      </c>
      <c r="AB130" s="800"/>
      <c r="AC130" s="800"/>
      <c r="AD130" s="800"/>
      <c r="AE130" s="801"/>
      <c r="AF130" s="802">
        <v>323702</v>
      </c>
      <c r="AG130" s="800"/>
      <c r="AH130" s="800"/>
      <c r="AI130" s="800"/>
      <c r="AJ130" s="801"/>
      <c r="AK130" s="802">
        <v>341912</v>
      </c>
      <c r="AL130" s="800"/>
      <c r="AM130" s="800"/>
      <c r="AN130" s="800"/>
      <c r="AO130" s="801"/>
      <c r="AP130" s="803"/>
      <c r="AQ130" s="804"/>
      <c r="AR130" s="804"/>
      <c r="AS130" s="804"/>
      <c r="AT130" s="805"/>
      <c r="AU130" s="264"/>
      <c r="AV130" s="264"/>
      <c r="AW130" s="264"/>
      <c r="AX130" s="769" t="s">
        <v>475</v>
      </c>
      <c r="AY130" s="770"/>
      <c r="AZ130" s="770"/>
      <c r="BA130" s="770"/>
      <c r="BB130" s="770"/>
      <c r="BC130" s="770"/>
      <c r="BD130" s="770"/>
      <c r="BE130" s="771"/>
      <c r="BF130" s="772">
        <v>5.0999999999999996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476</v>
      </c>
      <c r="X131" s="780"/>
      <c r="Y131" s="780"/>
      <c r="Z131" s="781"/>
      <c r="AA131" s="782">
        <v>1899676</v>
      </c>
      <c r="AB131" s="783"/>
      <c r="AC131" s="783"/>
      <c r="AD131" s="783"/>
      <c r="AE131" s="784"/>
      <c r="AF131" s="785">
        <v>1862595</v>
      </c>
      <c r="AG131" s="783"/>
      <c r="AH131" s="783"/>
      <c r="AI131" s="783"/>
      <c r="AJ131" s="784"/>
      <c r="AK131" s="785">
        <v>1877181</v>
      </c>
      <c r="AL131" s="783"/>
      <c r="AM131" s="783"/>
      <c r="AN131" s="783"/>
      <c r="AO131" s="784"/>
      <c r="AP131" s="786"/>
      <c r="AQ131" s="787"/>
      <c r="AR131" s="787"/>
      <c r="AS131" s="787"/>
      <c r="AT131" s="788"/>
      <c r="AU131" s="264"/>
      <c r="AV131" s="264"/>
      <c r="AW131" s="264"/>
      <c r="AX131" s="747" t="s">
        <v>477</v>
      </c>
      <c r="AY131" s="748"/>
      <c r="AZ131" s="748"/>
      <c r="BA131" s="748"/>
      <c r="BB131" s="748"/>
      <c r="BC131" s="748"/>
      <c r="BD131" s="748"/>
      <c r="BE131" s="749"/>
      <c r="BF131" s="750">
        <v>3.6</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478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479</v>
      </c>
      <c r="W132" s="760"/>
      <c r="X132" s="760"/>
      <c r="Y132" s="760"/>
      <c r="Z132" s="761"/>
      <c r="AA132" s="762">
        <v>2.8837022729999999</v>
      </c>
      <c r="AB132" s="763"/>
      <c r="AC132" s="763"/>
      <c r="AD132" s="763"/>
      <c r="AE132" s="764"/>
      <c r="AF132" s="765">
        <v>6.2390374719999997</v>
      </c>
      <c r="AG132" s="763"/>
      <c r="AH132" s="763"/>
      <c r="AI132" s="763"/>
      <c r="AJ132" s="764"/>
      <c r="AK132" s="765">
        <v>6.4133932739999997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480</v>
      </c>
      <c r="W133" s="739"/>
      <c r="X133" s="739"/>
      <c r="Y133" s="739"/>
      <c r="Z133" s="740"/>
      <c r="AA133" s="741">
        <v>2.7</v>
      </c>
      <c r="AB133" s="742"/>
      <c r="AC133" s="742"/>
      <c r="AD133" s="742"/>
      <c r="AE133" s="743"/>
      <c r="AF133" s="741">
        <v>3.8</v>
      </c>
      <c r="AG133" s="742"/>
      <c r="AH133" s="742"/>
      <c r="AI133" s="742"/>
      <c r="AJ133" s="743"/>
      <c r="AK133" s="741">
        <v>5.0999999999999996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FyCYwJrZHl21ipPBw9ljmBKS2ZgeS7aLx2vTZWvQOk8EzBi3VzxXDWk3rRP/KIMX+U+LE+R6GhtPH86UN9Hu1g==" saltValue="eQs2ZbyQTsvBUzpHFQDE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BY5WPQOe4uKaWJodoYS2k8tRUlVWAn5/vdLE+ssj6Fqw3fzC2NXGp9zz6Zxd4OLfa8B1bXxXFw+yGpdOa4+QQ==" saltValue="h90ApjjYy7k8KAcJz4no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M63FzPrHUhn7mQVmuo1jSSdkEPEakAmOG+p2zP4SFDqMwbMTKp+rMTwTsIUZz8RSC0BVZmSCbq6wO+fwZ+8dQ==" saltValue="VKr5NqKOmjPT++nbaU/C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484</v>
      </c>
      <c r="AP7" s="283"/>
      <c r="AQ7" s="284" t="s">
        <v>485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486</v>
      </c>
      <c r="AQ8" s="290" t="s">
        <v>487</v>
      </c>
      <c r="AR8" s="291" t="s">
        <v>488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489</v>
      </c>
      <c r="AL9" s="1169"/>
      <c r="AM9" s="1169"/>
      <c r="AN9" s="1170"/>
      <c r="AO9" s="292">
        <v>852432</v>
      </c>
      <c r="AP9" s="292">
        <v>113582</v>
      </c>
      <c r="AQ9" s="293">
        <v>117391</v>
      </c>
      <c r="AR9" s="294">
        <v>-3.2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490</v>
      </c>
      <c r="AL10" s="1169"/>
      <c r="AM10" s="1169"/>
      <c r="AN10" s="1170"/>
      <c r="AO10" s="295">
        <v>33034</v>
      </c>
      <c r="AP10" s="295">
        <v>4402</v>
      </c>
      <c r="AQ10" s="296">
        <v>11968</v>
      </c>
      <c r="AR10" s="297">
        <v>-63.2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491</v>
      </c>
      <c r="AL11" s="1169"/>
      <c r="AM11" s="1169"/>
      <c r="AN11" s="1170"/>
      <c r="AO11" s="295">
        <v>93643</v>
      </c>
      <c r="AP11" s="295">
        <v>12477</v>
      </c>
      <c r="AQ11" s="296">
        <v>18604</v>
      </c>
      <c r="AR11" s="297">
        <v>-32.9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492</v>
      </c>
      <c r="AL12" s="1169"/>
      <c r="AM12" s="1169"/>
      <c r="AN12" s="1170"/>
      <c r="AO12" s="295" t="s">
        <v>493</v>
      </c>
      <c r="AP12" s="295" t="s">
        <v>493</v>
      </c>
      <c r="AQ12" s="296">
        <v>928</v>
      </c>
      <c r="AR12" s="297" t="s">
        <v>493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494</v>
      </c>
      <c r="AL13" s="1169"/>
      <c r="AM13" s="1169"/>
      <c r="AN13" s="1170"/>
      <c r="AO13" s="295" t="s">
        <v>493</v>
      </c>
      <c r="AP13" s="295" t="s">
        <v>493</v>
      </c>
      <c r="AQ13" s="296" t="s">
        <v>493</v>
      </c>
      <c r="AR13" s="297" t="s">
        <v>493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495</v>
      </c>
      <c r="AL14" s="1169"/>
      <c r="AM14" s="1169"/>
      <c r="AN14" s="1170"/>
      <c r="AO14" s="295">
        <v>38704</v>
      </c>
      <c r="AP14" s="295">
        <v>5157</v>
      </c>
      <c r="AQ14" s="296">
        <v>5151</v>
      </c>
      <c r="AR14" s="297">
        <v>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496</v>
      </c>
      <c r="AL15" s="1169"/>
      <c r="AM15" s="1169"/>
      <c r="AN15" s="1170"/>
      <c r="AO15" s="295" t="s">
        <v>493</v>
      </c>
      <c r="AP15" s="295" t="s">
        <v>493</v>
      </c>
      <c r="AQ15" s="296">
        <v>2680</v>
      </c>
      <c r="AR15" s="297" t="s">
        <v>493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497</v>
      </c>
      <c r="AL16" s="1172"/>
      <c r="AM16" s="1172"/>
      <c r="AN16" s="1173"/>
      <c r="AO16" s="295">
        <v>-96438</v>
      </c>
      <c r="AP16" s="295">
        <v>-12850</v>
      </c>
      <c r="AQ16" s="296">
        <v>-12014</v>
      </c>
      <c r="AR16" s="297">
        <v>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921375</v>
      </c>
      <c r="AP17" s="295">
        <v>122768</v>
      </c>
      <c r="AQ17" s="296">
        <v>144708</v>
      </c>
      <c r="AR17" s="297">
        <v>-15.2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502</v>
      </c>
      <c r="AL21" s="1166"/>
      <c r="AM21" s="1166"/>
      <c r="AN21" s="1167"/>
      <c r="AO21" s="307">
        <v>13.06</v>
      </c>
      <c r="AP21" s="308">
        <v>13.77</v>
      </c>
      <c r="AQ21" s="309">
        <v>-0.71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503</v>
      </c>
      <c r="AL22" s="1166"/>
      <c r="AM22" s="1166"/>
      <c r="AN22" s="1167"/>
      <c r="AO22" s="312">
        <v>93.8</v>
      </c>
      <c r="AP22" s="313">
        <v>94.8</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505</v>
      </c>
      <c r="AO27" s="273"/>
      <c r="AP27" s="273"/>
      <c r="AQ27" s="273"/>
      <c r="AR27" s="273"/>
      <c r="AS27" s="273"/>
      <c r="AT27" s="273"/>
    </row>
    <row r="28" spans="1:46" ht="17.2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484</v>
      </c>
      <c r="AP30" s="283"/>
      <c r="AQ30" s="284" t="s">
        <v>485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486</v>
      </c>
      <c r="AQ31" s="290" t="s">
        <v>487</v>
      </c>
      <c r="AR31" s="291" t="s">
        <v>488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508</v>
      </c>
      <c r="AL32" s="1157"/>
      <c r="AM32" s="1157"/>
      <c r="AN32" s="1158"/>
      <c r="AO32" s="322">
        <v>361550</v>
      </c>
      <c r="AP32" s="322">
        <v>48175</v>
      </c>
      <c r="AQ32" s="323">
        <v>73070</v>
      </c>
      <c r="AR32" s="324">
        <v>-34.1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509</v>
      </c>
      <c r="AL33" s="1157"/>
      <c r="AM33" s="1157"/>
      <c r="AN33" s="1158"/>
      <c r="AO33" s="322" t="s">
        <v>493</v>
      </c>
      <c r="AP33" s="322" t="s">
        <v>493</v>
      </c>
      <c r="AQ33" s="323" t="s">
        <v>493</v>
      </c>
      <c r="AR33" s="324" t="s">
        <v>493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510</v>
      </c>
      <c r="AL34" s="1157"/>
      <c r="AM34" s="1157"/>
      <c r="AN34" s="1158"/>
      <c r="AO34" s="322" t="s">
        <v>493</v>
      </c>
      <c r="AP34" s="322" t="s">
        <v>493</v>
      </c>
      <c r="AQ34" s="323">
        <v>1</v>
      </c>
      <c r="AR34" s="324" t="s">
        <v>493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511</v>
      </c>
      <c r="AL35" s="1157"/>
      <c r="AM35" s="1157"/>
      <c r="AN35" s="1158"/>
      <c r="AO35" s="322">
        <v>98779</v>
      </c>
      <c r="AP35" s="322">
        <v>13162</v>
      </c>
      <c r="AQ35" s="323">
        <v>19034</v>
      </c>
      <c r="AR35" s="324">
        <v>-30.9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512</v>
      </c>
      <c r="AL36" s="1157"/>
      <c r="AM36" s="1157"/>
      <c r="AN36" s="1158"/>
      <c r="AO36" s="322">
        <v>5334</v>
      </c>
      <c r="AP36" s="322">
        <v>711</v>
      </c>
      <c r="AQ36" s="323">
        <v>5455</v>
      </c>
      <c r="AR36" s="324">
        <v>-87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513</v>
      </c>
      <c r="AL37" s="1157"/>
      <c r="AM37" s="1157"/>
      <c r="AN37" s="1158"/>
      <c r="AO37" s="322" t="s">
        <v>493</v>
      </c>
      <c r="AP37" s="322" t="s">
        <v>493</v>
      </c>
      <c r="AQ37" s="323">
        <v>1361</v>
      </c>
      <c r="AR37" s="324" t="s">
        <v>493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514</v>
      </c>
      <c r="AL38" s="1160"/>
      <c r="AM38" s="1160"/>
      <c r="AN38" s="1161"/>
      <c r="AO38" s="325" t="s">
        <v>493</v>
      </c>
      <c r="AP38" s="325" t="s">
        <v>493</v>
      </c>
      <c r="AQ38" s="326">
        <v>4</v>
      </c>
      <c r="AR38" s="314" t="s">
        <v>493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515</v>
      </c>
      <c r="AL39" s="1160"/>
      <c r="AM39" s="1160"/>
      <c r="AN39" s="1161"/>
      <c r="AO39" s="322">
        <v>-3360</v>
      </c>
      <c r="AP39" s="322">
        <v>-448</v>
      </c>
      <c r="AQ39" s="323">
        <v>-3538</v>
      </c>
      <c r="AR39" s="324">
        <v>-87.3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516</v>
      </c>
      <c r="AL40" s="1157"/>
      <c r="AM40" s="1157"/>
      <c r="AN40" s="1158"/>
      <c r="AO40" s="322">
        <v>-341912</v>
      </c>
      <c r="AP40" s="322">
        <v>-45558</v>
      </c>
      <c r="AQ40" s="323">
        <v>-64803</v>
      </c>
      <c r="AR40" s="324">
        <v>-29.7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120391</v>
      </c>
      <c r="AP41" s="322">
        <v>16041</v>
      </c>
      <c r="AQ41" s="323">
        <v>30585</v>
      </c>
      <c r="AR41" s="324">
        <v>-47.6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484</v>
      </c>
      <c r="AN49" s="1151" t="s">
        <v>520</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521</v>
      </c>
      <c r="AO50" s="339" t="s">
        <v>522</v>
      </c>
      <c r="AP50" s="340" t="s">
        <v>523</v>
      </c>
      <c r="AQ50" s="341" t="s">
        <v>524</v>
      </c>
      <c r="AR50" s="342" t="s">
        <v>525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250569</v>
      </c>
      <c r="AN51" s="344">
        <v>32178</v>
      </c>
      <c r="AO51" s="345">
        <v>38.1</v>
      </c>
      <c r="AP51" s="346">
        <v>119674</v>
      </c>
      <c r="AQ51" s="347">
        <v>26.2</v>
      </c>
      <c r="AR51" s="348">
        <v>11.9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120494</v>
      </c>
      <c r="AN52" s="352">
        <v>15474</v>
      </c>
      <c r="AO52" s="353">
        <v>40</v>
      </c>
      <c r="AP52" s="354">
        <v>57803</v>
      </c>
      <c r="AQ52" s="355">
        <v>4.8</v>
      </c>
      <c r="AR52" s="356">
        <v>35.200000000000003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426602</v>
      </c>
      <c r="AN53" s="344">
        <v>55095</v>
      </c>
      <c r="AO53" s="345">
        <v>71.2</v>
      </c>
      <c r="AP53" s="346">
        <v>119685</v>
      </c>
      <c r="AQ53" s="347">
        <v>0</v>
      </c>
      <c r="AR53" s="348">
        <v>71.2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361233</v>
      </c>
      <c r="AN54" s="352">
        <v>46653</v>
      </c>
      <c r="AO54" s="353">
        <v>201.5</v>
      </c>
      <c r="AP54" s="354">
        <v>68464</v>
      </c>
      <c r="AQ54" s="355">
        <v>18.399999999999999</v>
      </c>
      <c r="AR54" s="356">
        <v>183.1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91256</v>
      </c>
      <c r="AN55" s="344">
        <v>11946</v>
      </c>
      <c r="AO55" s="345">
        <v>-78.3</v>
      </c>
      <c r="AP55" s="346">
        <v>109920</v>
      </c>
      <c r="AQ55" s="347">
        <v>-8.1999999999999993</v>
      </c>
      <c r="AR55" s="348">
        <v>-70.099999999999994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60651</v>
      </c>
      <c r="AN56" s="352">
        <v>7940</v>
      </c>
      <c r="AO56" s="353">
        <v>-83</v>
      </c>
      <c r="AP56" s="354">
        <v>62739</v>
      </c>
      <c r="AQ56" s="355">
        <v>-8.4</v>
      </c>
      <c r="AR56" s="356">
        <v>-74.599999999999994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237493</v>
      </c>
      <c r="AN57" s="344">
        <v>31419</v>
      </c>
      <c r="AO57" s="345">
        <v>163</v>
      </c>
      <c r="AP57" s="346">
        <v>119882</v>
      </c>
      <c r="AQ57" s="347">
        <v>9.1</v>
      </c>
      <c r="AR57" s="348">
        <v>153.9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204574</v>
      </c>
      <c r="AN58" s="352">
        <v>27064</v>
      </c>
      <c r="AO58" s="353">
        <v>240.9</v>
      </c>
      <c r="AP58" s="354">
        <v>66481</v>
      </c>
      <c r="AQ58" s="355">
        <v>6</v>
      </c>
      <c r="AR58" s="356">
        <v>234.9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399492</v>
      </c>
      <c r="AN59" s="344">
        <v>53230</v>
      </c>
      <c r="AO59" s="345">
        <v>69.400000000000006</v>
      </c>
      <c r="AP59" s="346">
        <v>116162</v>
      </c>
      <c r="AQ59" s="347">
        <v>-3.1</v>
      </c>
      <c r="AR59" s="348">
        <v>72.5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204553</v>
      </c>
      <c r="AN60" s="352">
        <v>27256</v>
      </c>
      <c r="AO60" s="353">
        <v>0.7</v>
      </c>
      <c r="AP60" s="354">
        <v>61562</v>
      </c>
      <c r="AQ60" s="355">
        <v>-7.4</v>
      </c>
      <c r="AR60" s="356">
        <v>8.1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281082</v>
      </c>
      <c r="AN61" s="359">
        <v>36774</v>
      </c>
      <c r="AO61" s="360">
        <v>52.7</v>
      </c>
      <c r="AP61" s="361">
        <v>117065</v>
      </c>
      <c r="AQ61" s="362">
        <v>4.8</v>
      </c>
      <c r="AR61" s="348">
        <v>47.9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190301</v>
      </c>
      <c r="AN62" s="352">
        <v>24877</v>
      </c>
      <c r="AO62" s="353">
        <v>80</v>
      </c>
      <c r="AP62" s="354">
        <v>63410</v>
      </c>
      <c r="AQ62" s="355">
        <v>2.7</v>
      </c>
      <c r="AR62" s="356">
        <v>77.3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7lUw1psjAoTnJEEFKhBHaQItZZnRNzwhcsSx6aQObFI0gkI8OcDHt7qAyaHKgbx9W777RM+lNpjcwESKJy+U3A==" saltValue="JTMPV5O8Ii4tve7rEG1u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P5/kRofEXA2q+nX1JzvbHVnz6gL2V1jymgCT8rE9xwZzOcGBq0Em87TqYummoWZTJPpmTsCs8FqV5Dwa+hWaQ==" saltValue="GdfbKuM1nSmN/+ZM+ONy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nCSTcFCk6TO36kAfBapVnSPMrM6n6wZktufYdGDjn+QhEKsMtECveXGegq8SBtrsmw5uwDV/O88MzZ5sNSTQw==" saltValue="cZnq1sczI1K2goQzkCpO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536</v>
      </c>
      <c r="G46" s="8" t="s">
        <v>537</v>
      </c>
      <c r="H46" s="8" t="s">
        <v>538</v>
      </c>
      <c r="I46" s="8" t="s">
        <v>539</v>
      </c>
      <c r="J46" s="9" t="s">
        <v>540</v>
      </c>
    </row>
    <row r="47" spans="2:10" ht="57.75" customHeight="1">
      <c r="B47" s="10"/>
      <c r="C47" s="1174" t="s">
        <v>3</v>
      </c>
      <c r="D47" s="1174"/>
      <c r="E47" s="1175"/>
      <c r="F47" s="11">
        <v>43</v>
      </c>
      <c r="G47" s="12">
        <v>43.56</v>
      </c>
      <c r="H47" s="12">
        <v>42.09</v>
      </c>
      <c r="I47" s="12">
        <v>44.55</v>
      </c>
      <c r="J47" s="13">
        <v>43.92</v>
      </c>
    </row>
    <row r="48" spans="2:10" ht="57.75" customHeight="1">
      <c r="B48" s="14"/>
      <c r="C48" s="1176" t="s">
        <v>4</v>
      </c>
      <c r="D48" s="1176"/>
      <c r="E48" s="1177"/>
      <c r="F48" s="15">
        <v>20.69</v>
      </c>
      <c r="G48" s="16">
        <v>20.89</v>
      </c>
      <c r="H48" s="16">
        <v>26.09</v>
      </c>
      <c r="I48" s="16">
        <v>18.510000000000002</v>
      </c>
      <c r="J48" s="17">
        <v>5.62</v>
      </c>
    </row>
    <row r="49" spans="2:10" ht="57.75" customHeight="1" thickBot="1">
      <c r="B49" s="18"/>
      <c r="C49" s="1178" t="s">
        <v>5</v>
      </c>
      <c r="D49" s="1178"/>
      <c r="E49" s="1179"/>
      <c r="F49" s="19">
        <v>4.46</v>
      </c>
      <c r="G49" s="20">
        <v>0.08</v>
      </c>
      <c r="H49" s="20">
        <v>6.02</v>
      </c>
      <c r="I49" s="20" t="s">
        <v>541</v>
      </c>
      <c r="J49" s="21" t="s">
        <v>542</v>
      </c>
    </row>
    <row r="50" spans="2:10" ht="13.5" customHeight="1"/>
    <row r="51" spans="2:10" ht="13.5" hidden="1" customHeight="1"/>
    <row r="52" spans="2:10" ht="13.5" hidden="1" customHeight="1"/>
    <row r="53" spans="2:10" ht="13.5" hidden="1" customHeight="1"/>
  </sheetData>
  <sheetProtection algorithmName="SHA-512" hashValue="WzsqOtwrp+5C9sJj7LnpEeG9MgaznN7Pk/3Tpldeg/A0r91VLSX02vKxKgyAHl5Y74aaNfZSYIxxa/+xglVQcA==" saltValue="BZ3Zi4VaxqMSgohFHC71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c r="A34" s="22"/>
      <c r="B34" s="31"/>
      <c r="C34" s="1186" t="s">
        <v>543</v>
      </c>
      <c r="D34" s="1186"/>
      <c r="E34" s="1187"/>
      <c r="F34" s="32" t="s">
        <v>544</v>
      </c>
      <c r="G34" s="33" t="s">
        <v>545</v>
      </c>
      <c r="H34" s="33" t="s">
        <v>546</v>
      </c>
      <c r="I34" s="33" t="s">
        <v>547</v>
      </c>
      <c r="J34" s="34" t="s">
        <v>548</v>
      </c>
      <c r="K34" s="22"/>
      <c r="L34" s="22"/>
      <c r="M34" s="22"/>
      <c r="N34" s="22"/>
      <c r="O34" s="22"/>
      <c r="P34" s="22"/>
    </row>
    <row r="35" spans="1:16" ht="39" customHeight="1">
      <c r="A35" s="22"/>
      <c r="B35" s="35"/>
      <c r="C35" s="1180" t="s">
        <v>549</v>
      </c>
      <c r="D35" s="1181"/>
      <c r="E35" s="1182"/>
      <c r="F35" s="36" t="s">
        <v>550</v>
      </c>
      <c r="G35" s="37" t="s">
        <v>551</v>
      </c>
      <c r="H35" s="37" t="s">
        <v>552</v>
      </c>
      <c r="I35" s="37" t="s">
        <v>553</v>
      </c>
      <c r="J35" s="38" t="s">
        <v>554</v>
      </c>
      <c r="K35" s="22"/>
      <c r="L35" s="22"/>
      <c r="M35" s="22"/>
      <c r="N35" s="22"/>
      <c r="O35" s="22"/>
      <c r="P35" s="22"/>
    </row>
    <row r="36" spans="1:16" ht="39" customHeight="1">
      <c r="A36" s="22"/>
      <c r="B36" s="35"/>
      <c r="C36" s="1180" t="s">
        <v>555</v>
      </c>
      <c r="D36" s="1181"/>
      <c r="E36" s="1182"/>
      <c r="F36" s="36">
        <v>17.059999999999999</v>
      </c>
      <c r="G36" s="37">
        <v>17.079999999999998</v>
      </c>
      <c r="H36" s="37">
        <v>16.899999999999999</v>
      </c>
      <c r="I36" s="37">
        <v>16.88</v>
      </c>
      <c r="J36" s="38">
        <v>16.260000000000002</v>
      </c>
      <c r="K36" s="22"/>
      <c r="L36" s="22"/>
      <c r="M36" s="22"/>
      <c r="N36" s="22"/>
      <c r="O36" s="22"/>
      <c r="P36" s="22"/>
    </row>
    <row r="37" spans="1:16" ht="39" customHeight="1">
      <c r="A37" s="22"/>
      <c r="B37" s="35"/>
      <c r="C37" s="1180" t="s">
        <v>556</v>
      </c>
      <c r="D37" s="1181"/>
      <c r="E37" s="1182"/>
      <c r="F37" s="36">
        <v>21.75</v>
      </c>
      <c r="G37" s="37">
        <v>22.02</v>
      </c>
      <c r="H37" s="37">
        <v>27.2</v>
      </c>
      <c r="I37" s="37">
        <v>19.62</v>
      </c>
      <c r="J37" s="38">
        <v>6.74</v>
      </c>
      <c r="K37" s="22"/>
      <c r="L37" s="22"/>
      <c r="M37" s="22"/>
      <c r="N37" s="22"/>
      <c r="O37" s="22"/>
      <c r="P37" s="22"/>
    </row>
    <row r="38" spans="1:16" ht="39" customHeight="1">
      <c r="A38" s="22"/>
      <c r="B38" s="35"/>
      <c r="C38" s="1180" t="s">
        <v>557</v>
      </c>
      <c r="D38" s="1181"/>
      <c r="E38" s="1182"/>
      <c r="F38" s="36">
        <v>0.02</v>
      </c>
      <c r="G38" s="37">
        <v>0.22</v>
      </c>
      <c r="H38" s="37">
        <v>0</v>
      </c>
      <c r="I38" s="37">
        <v>0.68</v>
      </c>
      <c r="J38" s="38">
        <v>0.31</v>
      </c>
      <c r="K38" s="22"/>
      <c r="L38" s="22"/>
      <c r="M38" s="22"/>
      <c r="N38" s="22"/>
      <c r="O38" s="22"/>
      <c r="P38" s="22"/>
    </row>
    <row r="39" spans="1:16" ht="39" customHeight="1">
      <c r="A39" s="22"/>
      <c r="B39" s="35"/>
      <c r="C39" s="1180" t="s">
        <v>558</v>
      </c>
      <c r="D39" s="1181"/>
      <c r="E39" s="1182"/>
      <c r="F39" s="36">
        <v>0</v>
      </c>
      <c r="G39" s="37">
        <v>0</v>
      </c>
      <c r="H39" s="37">
        <v>0</v>
      </c>
      <c r="I39" s="37">
        <v>0</v>
      </c>
      <c r="J39" s="38">
        <v>0</v>
      </c>
      <c r="K39" s="22"/>
      <c r="L39" s="22"/>
      <c r="M39" s="22"/>
      <c r="N39" s="22"/>
      <c r="O39" s="22"/>
      <c r="P39" s="22"/>
    </row>
    <row r="40" spans="1:16" ht="39" customHeight="1">
      <c r="A40" s="22"/>
      <c r="B40" s="35"/>
      <c r="C40" s="1180" t="s">
        <v>559</v>
      </c>
      <c r="D40" s="1181"/>
      <c r="E40" s="1182"/>
      <c r="F40" s="36">
        <v>0</v>
      </c>
      <c r="G40" s="37">
        <v>0</v>
      </c>
      <c r="H40" s="37">
        <v>0</v>
      </c>
      <c r="I40" s="37">
        <v>0</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560</v>
      </c>
      <c r="D42" s="1181"/>
      <c r="E42" s="1182"/>
      <c r="F42" s="36" t="s">
        <v>493</v>
      </c>
      <c r="G42" s="37" t="s">
        <v>493</v>
      </c>
      <c r="H42" s="37" t="s">
        <v>493</v>
      </c>
      <c r="I42" s="37" t="s">
        <v>493</v>
      </c>
      <c r="J42" s="38" t="s">
        <v>493</v>
      </c>
      <c r="K42" s="22"/>
      <c r="L42" s="22"/>
      <c r="M42" s="22"/>
      <c r="N42" s="22"/>
      <c r="O42" s="22"/>
      <c r="P42" s="22"/>
    </row>
    <row r="43" spans="1:16" ht="39" customHeight="1" thickBot="1">
      <c r="A43" s="22"/>
      <c r="B43" s="40"/>
      <c r="C43" s="1183" t="s">
        <v>561</v>
      </c>
      <c r="D43" s="1184"/>
      <c r="E43" s="1185"/>
      <c r="F43" s="41" t="s">
        <v>493</v>
      </c>
      <c r="G43" s="42" t="s">
        <v>493</v>
      </c>
      <c r="H43" s="42" t="s">
        <v>493</v>
      </c>
      <c r="I43" s="42" t="s">
        <v>493</v>
      </c>
      <c r="J43" s="43" t="s">
        <v>493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UyDtqmjGGtbqztcqqg1rTQ8iQ5ZLvmq4AQGCprDzu6mD8rv1zNumsIpcUsekYGvHOXIV4PaHP9WQRyly04MvQ==" saltValue="ppZcDMPEex4O55g2q06s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c r="A45" s="48"/>
      <c r="B45" s="1196" t="s">
        <v>11</v>
      </c>
      <c r="C45" s="1197"/>
      <c r="D45" s="58"/>
      <c r="E45" s="1202" t="s">
        <v>12</v>
      </c>
      <c r="F45" s="1202"/>
      <c r="G45" s="1202"/>
      <c r="H45" s="1202"/>
      <c r="I45" s="1202"/>
      <c r="J45" s="1203"/>
      <c r="K45" s="59">
        <v>404</v>
      </c>
      <c r="L45" s="60">
        <v>407</v>
      </c>
      <c r="M45" s="60">
        <v>375</v>
      </c>
      <c r="N45" s="60">
        <v>361</v>
      </c>
      <c r="O45" s="61">
        <v>362</v>
      </c>
      <c r="P45" s="48"/>
      <c r="Q45" s="48"/>
      <c r="R45" s="48"/>
      <c r="S45" s="48"/>
      <c r="T45" s="48"/>
      <c r="U45" s="48"/>
    </row>
    <row r="46" spans="1:21" ht="30.75" customHeight="1">
      <c r="A46" s="48"/>
      <c r="B46" s="1198"/>
      <c r="C46" s="1199"/>
      <c r="D46" s="62"/>
      <c r="E46" s="1190" t="s">
        <v>13</v>
      </c>
      <c r="F46" s="1190"/>
      <c r="G46" s="1190"/>
      <c r="H46" s="1190"/>
      <c r="I46" s="1190"/>
      <c r="J46" s="1191"/>
      <c r="K46" s="63" t="s">
        <v>493</v>
      </c>
      <c r="L46" s="64" t="s">
        <v>493</v>
      </c>
      <c r="M46" s="64" t="s">
        <v>493</v>
      </c>
      <c r="N46" s="64" t="s">
        <v>493</v>
      </c>
      <c r="O46" s="65" t="s">
        <v>493</v>
      </c>
      <c r="P46" s="48"/>
      <c r="Q46" s="48"/>
      <c r="R46" s="48"/>
      <c r="S46" s="48"/>
      <c r="T46" s="48"/>
      <c r="U46" s="48"/>
    </row>
    <row r="47" spans="1:21" ht="30.75" customHeight="1">
      <c r="A47" s="48"/>
      <c r="B47" s="1198"/>
      <c r="C47" s="1199"/>
      <c r="D47" s="62"/>
      <c r="E47" s="1190" t="s">
        <v>14</v>
      </c>
      <c r="F47" s="1190"/>
      <c r="G47" s="1190"/>
      <c r="H47" s="1190"/>
      <c r="I47" s="1190"/>
      <c r="J47" s="1191"/>
      <c r="K47" s="63" t="s">
        <v>493</v>
      </c>
      <c r="L47" s="64" t="s">
        <v>493</v>
      </c>
      <c r="M47" s="64" t="s">
        <v>493</v>
      </c>
      <c r="N47" s="64" t="s">
        <v>493</v>
      </c>
      <c r="O47" s="65" t="s">
        <v>493</v>
      </c>
      <c r="P47" s="48"/>
      <c r="Q47" s="48"/>
      <c r="R47" s="48"/>
      <c r="S47" s="48"/>
      <c r="T47" s="48"/>
      <c r="U47" s="48"/>
    </row>
    <row r="48" spans="1:21" ht="30.75" customHeight="1">
      <c r="A48" s="48"/>
      <c r="B48" s="1198"/>
      <c r="C48" s="1199"/>
      <c r="D48" s="62"/>
      <c r="E48" s="1190" t="s">
        <v>15</v>
      </c>
      <c r="F48" s="1190"/>
      <c r="G48" s="1190"/>
      <c r="H48" s="1190"/>
      <c r="I48" s="1190"/>
      <c r="J48" s="1191"/>
      <c r="K48" s="63">
        <v>76</v>
      </c>
      <c r="L48" s="64">
        <v>80</v>
      </c>
      <c r="M48" s="64">
        <v>90</v>
      </c>
      <c r="N48" s="64">
        <v>81</v>
      </c>
      <c r="O48" s="65">
        <v>99</v>
      </c>
      <c r="P48" s="48"/>
      <c r="Q48" s="48"/>
      <c r="R48" s="48"/>
      <c r="S48" s="48"/>
      <c r="T48" s="48"/>
      <c r="U48" s="48"/>
    </row>
    <row r="49" spans="1:21" ht="30.75" customHeight="1">
      <c r="A49" s="48"/>
      <c r="B49" s="1198"/>
      <c r="C49" s="1199"/>
      <c r="D49" s="62"/>
      <c r="E49" s="1190" t="s">
        <v>16</v>
      </c>
      <c r="F49" s="1190"/>
      <c r="G49" s="1190"/>
      <c r="H49" s="1190"/>
      <c r="I49" s="1190"/>
      <c r="J49" s="1191"/>
      <c r="K49" s="63">
        <v>8</v>
      </c>
      <c r="L49" s="64">
        <v>5</v>
      </c>
      <c r="M49" s="64">
        <v>4</v>
      </c>
      <c r="N49" s="64">
        <v>5</v>
      </c>
      <c r="O49" s="65">
        <v>5</v>
      </c>
      <c r="P49" s="48"/>
      <c r="Q49" s="48"/>
      <c r="R49" s="48"/>
      <c r="S49" s="48"/>
      <c r="T49" s="48"/>
      <c r="U49" s="48"/>
    </row>
    <row r="50" spans="1:21" ht="30.75" customHeight="1">
      <c r="A50" s="48"/>
      <c r="B50" s="1198"/>
      <c r="C50" s="1199"/>
      <c r="D50" s="62"/>
      <c r="E50" s="1190" t="s">
        <v>17</v>
      </c>
      <c r="F50" s="1190"/>
      <c r="G50" s="1190"/>
      <c r="H50" s="1190"/>
      <c r="I50" s="1190"/>
      <c r="J50" s="1191"/>
      <c r="K50" s="63" t="s">
        <v>493</v>
      </c>
      <c r="L50" s="64" t="s">
        <v>493</v>
      </c>
      <c r="M50" s="64" t="s">
        <v>493</v>
      </c>
      <c r="N50" s="64" t="s">
        <v>493</v>
      </c>
      <c r="O50" s="65" t="s">
        <v>493</v>
      </c>
      <c r="P50" s="48"/>
      <c r="Q50" s="48"/>
      <c r="R50" s="48"/>
      <c r="S50" s="48"/>
      <c r="T50" s="48"/>
      <c r="U50" s="48"/>
    </row>
    <row r="51" spans="1:21" ht="30.75" customHeight="1">
      <c r="A51" s="48"/>
      <c r="B51" s="1200"/>
      <c r="C51" s="1201"/>
      <c r="D51" s="66"/>
      <c r="E51" s="1190" t="s">
        <v>18</v>
      </c>
      <c r="F51" s="1190"/>
      <c r="G51" s="1190"/>
      <c r="H51" s="1190"/>
      <c r="I51" s="1190"/>
      <c r="J51" s="1191"/>
      <c r="K51" s="63" t="s">
        <v>493</v>
      </c>
      <c r="L51" s="64" t="s">
        <v>493</v>
      </c>
      <c r="M51" s="64" t="s">
        <v>493</v>
      </c>
      <c r="N51" s="64" t="s">
        <v>493</v>
      </c>
      <c r="O51" s="65" t="s">
        <v>493</v>
      </c>
      <c r="P51" s="48"/>
      <c r="Q51" s="48"/>
      <c r="R51" s="48"/>
      <c r="S51" s="48"/>
      <c r="T51" s="48"/>
      <c r="U51" s="48"/>
    </row>
    <row r="52" spans="1:21" ht="30.75" customHeight="1">
      <c r="A52" s="48"/>
      <c r="B52" s="1188" t="s">
        <v>19</v>
      </c>
      <c r="C52" s="1189"/>
      <c r="D52" s="66"/>
      <c r="E52" s="1190" t="s">
        <v>20</v>
      </c>
      <c r="F52" s="1190"/>
      <c r="G52" s="1190"/>
      <c r="H52" s="1190"/>
      <c r="I52" s="1190"/>
      <c r="J52" s="1191"/>
      <c r="K52" s="63">
        <v>435</v>
      </c>
      <c r="L52" s="64">
        <v>448</v>
      </c>
      <c r="M52" s="64">
        <v>415</v>
      </c>
      <c r="N52" s="64">
        <v>331</v>
      </c>
      <c r="O52" s="65">
        <v>345</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53</v>
      </c>
      <c r="L53" s="69">
        <v>44</v>
      </c>
      <c r="M53" s="69">
        <v>54</v>
      </c>
      <c r="N53" s="69">
        <v>116</v>
      </c>
      <c r="O53" s="70">
        <v>121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b0aNvyMWSxgv1I+wIk/ErFYWv1R35cnWQfcFzCjvCRi9UG+AM3+lzaueM7+qiH6FG2mjjygaio2kapXkdmr8Q==" saltValue="L04x/c5Oz5EkF4T5dme14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536</v>
      </c>
      <c r="J40" s="79" t="s">
        <v>537</v>
      </c>
      <c r="K40" s="79" t="s">
        <v>538</v>
      </c>
      <c r="L40" s="79" t="s">
        <v>539</v>
      </c>
      <c r="M40" s="80" t="s">
        <v>540</v>
      </c>
    </row>
    <row r="41" spans="2:13" ht="27.75" customHeight="1">
      <c r="B41" s="1216" t="s">
        <v>24</v>
      </c>
      <c r="C41" s="1217"/>
      <c r="D41" s="81"/>
      <c r="E41" s="1218" t="s">
        <v>25</v>
      </c>
      <c r="F41" s="1218"/>
      <c r="G41" s="1218"/>
      <c r="H41" s="1219"/>
      <c r="I41" s="82">
        <v>3633</v>
      </c>
      <c r="J41" s="83">
        <v>3588</v>
      </c>
      <c r="K41" s="83">
        <v>3422</v>
      </c>
      <c r="L41" s="83">
        <v>3227</v>
      </c>
      <c r="M41" s="84">
        <v>3085</v>
      </c>
    </row>
    <row r="42" spans="2:13" ht="27.75" customHeight="1">
      <c r="B42" s="1206"/>
      <c r="C42" s="1207"/>
      <c r="D42" s="85"/>
      <c r="E42" s="1210" t="s">
        <v>26</v>
      </c>
      <c r="F42" s="1210"/>
      <c r="G42" s="1210"/>
      <c r="H42" s="1211"/>
      <c r="I42" s="86">
        <v>37</v>
      </c>
      <c r="J42" s="87">
        <v>37</v>
      </c>
      <c r="K42" s="87">
        <v>38</v>
      </c>
      <c r="L42" s="87">
        <v>23</v>
      </c>
      <c r="M42" s="88">
        <v>23</v>
      </c>
    </row>
    <row r="43" spans="2:13" ht="27.75" customHeight="1">
      <c r="B43" s="1206"/>
      <c r="C43" s="1207"/>
      <c r="D43" s="85"/>
      <c r="E43" s="1210" t="s">
        <v>27</v>
      </c>
      <c r="F43" s="1210"/>
      <c r="G43" s="1210"/>
      <c r="H43" s="1211"/>
      <c r="I43" s="86">
        <v>1480</v>
      </c>
      <c r="J43" s="87">
        <v>1476</v>
      </c>
      <c r="K43" s="87">
        <v>1318</v>
      </c>
      <c r="L43" s="87">
        <v>1285</v>
      </c>
      <c r="M43" s="88">
        <v>1625</v>
      </c>
    </row>
    <row r="44" spans="2:13" ht="27.75" customHeight="1">
      <c r="B44" s="1206"/>
      <c r="C44" s="1207"/>
      <c r="D44" s="85"/>
      <c r="E44" s="1210" t="s">
        <v>28</v>
      </c>
      <c r="F44" s="1210"/>
      <c r="G44" s="1210"/>
      <c r="H44" s="1211"/>
      <c r="I44" s="86">
        <v>44</v>
      </c>
      <c r="J44" s="87">
        <v>47</v>
      </c>
      <c r="K44" s="87">
        <v>60</v>
      </c>
      <c r="L44" s="87">
        <v>59</v>
      </c>
      <c r="M44" s="88">
        <v>69</v>
      </c>
    </row>
    <row r="45" spans="2:13" ht="27.75" customHeight="1">
      <c r="B45" s="1206"/>
      <c r="C45" s="1207"/>
      <c r="D45" s="85"/>
      <c r="E45" s="1210" t="s">
        <v>29</v>
      </c>
      <c r="F45" s="1210"/>
      <c r="G45" s="1210"/>
      <c r="H45" s="1211"/>
      <c r="I45" s="86">
        <v>697</v>
      </c>
      <c r="J45" s="87">
        <v>498</v>
      </c>
      <c r="K45" s="87">
        <v>365</v>
      </c>
      <c r="L45" s="87">
        <v>317</v>
      </c>
      <c r="M45" s="88">
        <v>349</v>
      </c>
    </row>
    <row r="46" spans="2:13" ht="27.75" customHeight="1">
      <c r="B46" s="1206"/>
      <c r="C46" s="1207"/>
      <c r="D46" s="89"/>
      <c r="E46" s="1210" t="s">
        <v>30</v>
      </c>
      <c r="F46" s="1210"/>
      <c r="G46" s="1210"/>
      <c r="H46" s="1211"/>
      <c r="I46" s="86" t="s">
        <v>493</v>
      </c>
      <c r="J46" s="87" t="s">
        <v>493</v>
      </c>
      <c r="K46" s="87" t="s">
        <v>493</v>
      </c>
      <c r="L46" s="87" t="s">
        <v>493</v>
      </c>
      <c r="M46" s="88" t="s">
        <v>493</v>
      </c>
    </row>
    <row r="47" spans="2:13" ht="27.75" customHeight="1">
      <c r="B47" s="1206"/>
      <c r="C47" s="1207"/>
      <c r="D47" s="90"/>
      <c r="E47" s="1220" t="s">
        <v>31</v>
      </c>
      <c r="F47" s="1221"/>
      <c r="G47" s="1221"/>
      <c r="H47" s="1222"/>
      <c r="I47" s="86" t="s">
        <v>493</v>
      </c>
      <c r="J47" s="87" t="s">
        <v>493</v>
      </c>
      <c r="K47" s="87" t="s">
        <v>493</v>
      </c>
      <c r="L47" s="87" t="s">
        <v>493</v>
      </c>
      <c r="M47" s="88" t="s">
        <v>493</v>
      </c>
    </row>
    <row r="48" spans="2:13" ht="27.75" customHeight="1">
      <c r="B48" s="1206"/>
      <c r="C48" s="1207"/>
      <c r="D48" s="85"/>
      <c r="E48" s="1210" t="s">
        <v>32</v>
      </c>
      <c r="F48" s="1210"/>
      <c r="G48" s="1210"/>
      <c r="H48" s="1211"/>
      <c r="I48" s="86" t="s">
        <v>493</v>
      </c>
      <c r="J48" s="87" t="s">
        <v>493</v>
      </c>
      <c r="K48" s="87" t="s">
        <v>493</v>
      </c>
      <c r="L48" s="87" t="s">
        <v>493</v>
      </c>
      <c r="M48" s="88" t="s">
        <v>493</v>
      </c>
    </row>
    <row r="49" spans="2:13" ht="27.75" customHeight="1">
      <c r="B49" s="1208"/>
      <c r="C49" s="1209"/>
      <c r="D49" s="85"/>
      <c r="E49" s="1210" t="s">
        <v>33</v>
      </c>
      <c r="F49" s="1210"/>
      <c r="G49" s="1210"/>
      <c r="H49" s="1211"/>
      <c r="I49" s="86" t="s">
        <v>493</v>
      </c>
      <c r="J49" s="87" t="s">
        <v>493</v>
      </c>
      <c r="K49" s="87" t="s">
        <v>493</v>
      </c>
      <c r="L49" s="87" t="s">
        <v>493</v>
      </c>
      <c r="M49" s="88" t="s">
        <v>493</v>
      </c>
    </row>
    <row r="50" spans="2:13" ht="27.75" customHeight="1">
      <c r="B50" s="1204" t="s">
        <v>34</v>
      </c>
      <c r="C50" s="1205"/>
      <c r="D50" s="91"/>
      <c r="E50" s="1210" t="s">
        <v>35</v>
      </c>
      <c r="F50" s="1210"/>
      <c r="G50" s="1210"/>
      <c r="H50" s="1211"/>
      <c r="I50" s="86">
        <v>1693</v>
      </c>
      <c r="J50" s="87">
        <v>1697</v>
      </c>
      <c r="K50" s="87">
        <v>1652</v>
      </c>
      <c r="L50" s="87">
        <v>1655</v>
      </c>
      <c r="M50" s="88">
        <v>1654</v>
      </c>
    </row>
    <row r="51" spans="2:13" ht="27.75" customHeight="1">
      <c r="B51" s="1206"/>
      <c r="C51" s="1207"/>
      <c r="D51" s="85"/>
      <c r="E51" s="1210" t="s">
        <v>36</v>
      </c>
      <c r="F51" s="1210"/>
      <c r="G51" s="1210"/>
      <c r="H51" s="1211"/>
      <c r="I51" s="86">
        <v>42</v>
      </c>
      <c r="J51" s="87">
        <v>25</v>
      </c>
      <c r="K51" s="87">
        <v>11</v>
      </c>
      <c r="L51" s="87">
        <v>7</v>
      </c>
      <c r="M51" s="88">
        <v>6</v>
      </c>
    </row>
    <row r="52" spans="2:13" ht="27.75" customHeight="1">
      <c r="B52" s="1208"/>
      <c r="C52" s="1209"/>
      <c r="D52" s="85"/>
      <c r="E52" s="1210" t="s">
        <v>37</v>
      </c>
      <c r="F52" s="1210"/>
      <c r="G52" s="1210"/>
      <c r="H52" s="1211"/>
      <c r="I52" s="86">
        <v>4171</v>
      </c>
      <c r="J52" s="87">
        <v>3929</v>
      </c>
      <c r="K52" s="87">
        <v>3746</v>
      </c>
      <c r="L52" s="87">
        <v>3582</v>
      </c>
      <c r="M52" s="88">
        <v>3424</v>
      </c>
    </row>
    <row r="53" spans="2:13" ht="27.75" customHeight="1" thickBot="1">
      <c r="B53" s="1212" t="s">
        <v>38</v>
      </c>
      <c r="C53" s="1213"/>
      <c r="D53" s="92"/>
      <c r="E53" s="1214" t="s">
        <v>39</v>
      </c>
      <c r="F53" s="1214"/>
      <c r="G53" s="1214"/>
      <c r="H53" s="1215"/>
      <c r="I53" s="93">
        <v>-13</v>
      </c>
      <c r="J53" s="94">
        <v>-4</v>
      </c>
      <c r="K53" s="94">
        <v>-207</v>
      </c>
      <c r="L53" s="94">
        <v>-334</v>
      </c>
      <c r="M53" s="95">
        <v>68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zRxC00YaWnn10TlCxbhQwi4H6z4n6mZVRn8j9ZkJDA0vEEk5wkQaH/mY54mt4CbJa+VOpYlKyw40MQWgd0goQ==" saltValue="PH8Y9zUBP7x/uyVlhkLu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538</v>
      </c>
      <c r="G54" s="104" t="s">
        <v>539</v>
      </c>
      <c r="H54" s="105" t="s">
        <v>540</v>
      </c>
    </row>
    <row r="55" spans="2:8" ht="52.5" customHeight="1">
      <c r="B55" s="106"/>
      <c r="C55" s="1231" t="s">
        <v>42</v>
      </c>
      <c r="D55" s="1231"/>
      <c r="E55" s="1232"/>
      <c r="F55" s="107">
        <v>973</v>
      </c>
      <c r="G55" s="107">
        <v>974</v>
      </c>
      <c r="H55" s="108">
        <v>975</v>
      </c>
    </row>
    <row r="56" spans="2:8" ht="52.5" customHeight="1">
      <c r="B56" s="109"/>
      <c r="C56" s="1233" t="s">
        <v>43</v>
      </c>
      <c r="D56" s="1233"/>
      <c r="E56" s="1234"/>
      <c r="F56" s="110">
        <v>484</v>
      </c>
      <c r="G56" s="110">
        <v>484</v>
      </c>
      <c r="H56" s="111">
        <v>484</v>
      </c>
    </row>
    <row r="57" spans="2:8" ht="53.25" customHeight="1">
      <c r="B57" s="109"/>
      <c r="C57" s="1235" t="s">
        <v>44</v>
      </c>
      <c r="D57" s="1235"/>
      <c r="E57" s="1236"/>
      <c r="F57" s="112">
        <v>232</v>
      </c>
      <c r="G57" s="112">
        <v>233</v>
      </c>
      <c r="H57" s="113">
        <v>234</v>
      </c>
    </row>
    <row r="58" spans="2:8" ht="45.75" customHeight="1">
      <c r="B58" s="114"/>
      <c r="C58" s="1223" t="s">
        <v>571</v>
      </c>
      <c r="D58" s="1224"/>
      <c r="E58" s="1225"/>
      <c r="F58" s="115">
        <v>92</v>
      </c>
      <c r="G58" s="115">
        <v>93</v>
      </c>
      <c r="H58" s="116">
        <v>93</v>
      </c>
    </row>
    <row r="59" spans="2:8" ht="45.75" customHeight="1">
      <c r="B59" s="114"/>
      <c r="C59" s="1223" t="s">
        <v>572</v>
      </c>
      <c r="D59" s="1224"/>
      <c r="E59" s="1225"/>
      <c r="F59" s="115">
        <v>66</v>
      </c>
      <c r="G59" s="115">
        <v>66</v>
      </c>
      <c r="H59" s="116">
        <v>66</v>
      </c>
    </row>
    <row r="60" spans="2:8" ht="45.75" customHeight="1">
      <c r="B60" s="114"/>
      <c r="C60" s="1223" t="s">
        <v>573</v>
      </c>
      <c r="D60" s="1224"/>
      <c r="E60" s="1225"/>
      <c r="F60" s="115">
        <v>36</v>
      </c>
      <c r="G60" s="115">
        <v>36</v>
      </c>
      <c r="H60" s="116">
        <v>36</v>
      </c>
    </row>
    <row r="61" spans="2:8" ht="45.75" customHeight="1">
      <c r="B61" s="114"/>
      <c r="C61" s="1223" t="s">
        <v>574</v>
      </c>
      <c r="D61" s="1224"/>
      <c r="E61" s="1225"/>
      <c r="F61" s="115">
        <v>36</v>
      </c>
      <c r="G61" s="115">
        <v>36</v>
      </c>
      <c r="H61" s="116">
        <v>36</v>
      </c>
    </row>
    <row r="62" spans="2:8" ht="45.75" customHeight="1" thickBot="1">
      <c r="B62" s="117"/>
      <c r="C62" s="1226" t="s">
        <v>569</v>
      </c>
      <c r="D62" s="1227"/>
      <c r="E62" s="1228"/>
      <c r="F62" s="118">
        <v>1</v>
      </c>
      <c r="G62" s="118">
        <v>2</v>
      </c>
      <c r="H62" s="119">
        <v>3</v>
      </c>
    </row>
    <row r="63" spans="2:8" ht="52.5" customHeight="1" thickBot="1">
      <c r="B63" s="120"/>
      <c r="C63" s="1229" t="s">
        <v>45</v>
      </c>
      <c r="D63" s="1229"/>
      <c r="E63" s="1230"/>
      <c r="F63" s="121">
        <v>1688</v>
      </c>
      <c r="G63" s="121">
        <v>1691</v>
      </c>
      <c r="H63" s="122">
        <v>1693</v>
      </c>
    </row>
    <row r="64" spans="2:8" ht="15" customHeight="1"/>
    <row r="65" ht="0" hidden="1" customHeight="1"/>
    <row r="66" ht="0" hidden="1" customHeight="1"/>
  </sheetData>
  <sheetProtection algorithmName="SHA-512" hashValue="zf2zBcFfDYbvF9Z7P7XdU900B3a0P8mAjq72QxENnhLzPYd9+1N8rZLsJw7YS4scaSsFp6C4wM/NUjba90yW7w==" saltValue="CEz6oo5puOnQI1BzCkZw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533</v>
      </c>
      <c r="G2" s="136"/>
      <c r="H2" s="137"/>
    </row>
    <row r="3" spans="1:8">
      <c r="A3" s="133" t="s">
        <v>526</v>
      </c>
      <c r="B3" s="138"/>
      <c r="C3" s="139"/>
      <c r="D3" s="140">
        <v>32178</v>
      </c>
      <c r="E3" s="141"/>
      <c r="F3" s="142">
        <v>119674</v>
      </c>
      <c r="G3" s="143"/>
      <c r="H3" s="144"/>
    </row>
    <row r="4" spans="1:8">
      <c r="A4" s="145"/>
      <c r="B4" s="146"/>
      <c r="C4" s="147"/>
      <c r="D4" s="148">
        <v>15474</v>
      </c>
      <c r="E4" s="149"/>
      <c r="F4" s="150">
        <v>57803</v>
      </c>
      <c r="G4" s="151"/>
      <c r="H4" s="152"/>
    </row>
    <row r="5" spans="1:8">
      <c r="A5" s="133" t="s">
        <v>528</v>
      </c>
      <c r="B5" s="138"/>
      <c r="C5" s="139"/>
      <c r="D5" s="140">
        <v>55095</v>
      </c>
      <c r="E5" s="141"/>
      <c r="F5" s="142">
        <v>119685</v>
      </c>
      <c r="G5" s="143"/>
      <c r="H5" s="144"/>
    </row>
    <row r="6" spans="1:8">
      <c r="A6" s="145"/>
      <c r="B6" s="146"/>
      <c r="C6" s="147"/>
      <c r="D6" s="148">
        <v>46653</v>
      </c>
      <c r="E6" s="149"/>
      <c r="F6" s="150">
        <v>68464</v>
      </c>
      <c r="G6" s="151"/>
      <c r="H6" s="152"/>
    </row>
    <row r="7" spans="1:8">
      <c r="A7" s="133" t="s">
        <v>529</v>
      </c>
      <c r="B7" s="138"/>
      <c r="C7" s="139"/>
      <c r="D7" s="140">
        <v>11946</v>
      </c>
      <c r="E7" s="141"/>
      <c r="F7" s="142">
        <v>109920</v>
      </c>
      <c r="G7" s="143"/>
      <c r="H7" s="144"/>
    </row>
    <row r="8" spans="1:8">
      <c r="A8" s="145"/>
      <c r="B8" s="146"/>
      <c r="C8" s="147"/>
      <c r="D8" s="148">
        <v>7940</v>
      </c>
      <c r="E8" s="149"/>
      <c r="F8" s="150">
        <v>62739</v>
      </c>
      <c r="G8" s="151"/>
      <c r="H8" s="152"/>
    </row>
    <row r="9" spans="1:8">
      <c r="A9" s="133" t="s">
        <v>530</v>
      </c>
      <c r="B9" s="138"/>
      <c r="C9" s="139"/>
      <c r="D9" s="140">
        <v>31419</v>
      </c>
      <c r="E9" s="141"/>
      <c r="F9" s="142">
        <v>119882</v>
      </c>
      <c r="G9" s="143"/>
      <c r="H9" s="144"/>
    </row>
    <row r="10" spans="1:8">
      <c r="A10" s="145"/>
      <c r="B10" s="146"/>
      <c r="C10" s="147"/>
      <c r="D10" s="148">
        <v>27064</v>
      </c>
      <c r="E10" s="149"/>
      <c r="F10" s="150">
        <v>66481</v>
      </c>
      <c r="G10" s="151"/>
      <c r="H10" s="152"/>
    </row>
    <row r="11" spans="1:8">
      <c r="A11" s="133" t="s">
        <v>531</v>
      </c>
      <c r="B11" s="138"/>
      <c r="C11" s="139"/>
      <c r="D11" s="140">
        <v>53230</v>
      </c>
      <c r="E11" s="141"/>
      <c r="F11" s="142">
        <v>116162</v>
      </c>
      <c r="G11" s="143"/>
      <c r="H11" s="144"/>
    </row>
    <row r="12" spans="1:8">
      <c r="A12" s="145"/>
      <c r="B12" s="146"/>
      <c r="C12" s="153"/>
      <c r="D12" s="148">
        <v>27256</v>
      </c>
      <c r="E12" s="149"/>
      <c r="F12" s="150">
        <v>61562</v>
      </c>
      <c r="G12" s="151"/>
      <c r="H12" s="152"/>
    </row>
    <row r="13" spans="1:8">
      <c r="A13" s="133"/>
      <c r="B13" s="138"/>
      <c r="C13" s="154"/>
      <c r="D13" s="155">
        <v>36774</v>
      </c>
      <c r="E13" s="156"/>
      <c r="F13" s="157">
        <v>117065</v>
      </c>
      <c r="G13" s="158"/>
      <c r="H13" s="144"/>
    </row>
    <row r="14" spans="1:8">
      <c r="A14" s="145"/>
      <c r="B14" s="146"/>
      <c r="C14" s="147"/>
      <c r="D14" s="148">
        <v>24877</v>
      </c>
      <c r="E14" s="149"/>
      <c r="F14" s="150">
        <v>63410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20.69</v>
      </c>
      <c r="C19" s="159">
        <f>ROUND(VALUE(SUBSTITUTE(実質収支比率等に係る経年分析!G$48,"▲","-")),2)</f>
        <v>20.89</v>
      </c>
      <c r="D19" s="159">
        <f>ROUND(VALUE(SUBSTITUTE(実質収支比率等に係る経年分析!H$48,"▲","-")),2)</f>
        <v>26.09</v>
      </c>
      <c r="E19" s="159">
        <f>ROUND(VALUE(SUBSTITUTE(実質収支比率等に係る経年分析!I$48,"▲","-")),2)</f>
        <v>18.510000000000002</v>
      </c>
      <c r="F19" s="159">
        <f>ROUND(VALUE(SUBSTITUTE(実質収支比率等に係る経年分析!J$48,"▲","-")),2)</f>
        <v>5.62</v>
      </c>
    </row>
    <row r="20" spans="1:11">
      <c r="A20" s="159" t="s">
        <v>49</v>
      </c>
      <c r="B20" s="159">
        <f>ROUND(VALUE(SUBSTITUTE(実質収支比率等に係る経年分析!F$47,"▲","-")),2)</f>
        <v>43</v>
      </c>
      <c r="C20" s="159">
        <f>ROUND(VALUE(SUBSTITUTE(実質収支比率等に係る経年分析!G$47,"▲","-")),2)</f>
        <v>43.56</v>
      </c>
      <c r="D20" s="159">
        <f>ROUND(VALUE(SUBSTITUTE(実質収支比率等に係る経年分析!H$47,"▲","-")),2)</f>
        <v>42.09</v>
      </c>
      <c r="E20" s="159">
        <f>ROUND(VALUE(SUBSTITUTE(実質収支比率等に係る経年分析!I$47,"▲","-")),2)</f>
        <v>44.55</v>
      </c>
      <c r="F20" s="159">
        <f>ROUND(VALUE(SUBSTITUTE(実質収支比率等に係る経年分析!J$47,"▲","-")),2)</f>
        <v>43.92</v>
      </c>
    </row>
    <row r="21" spans="1:11">
      <c r="A21" s="159" t="s">
        <v>50</v>
      </c>
      <c r="B21" s="159">
        <f>IF(ISNUMBER(VALUE(SUBSTITUTE(実質収支比率等に係る経年分析!F$49,"▲","-"))),ROUND(VALUE(SUBSTITUTE(実質収支比率等に係る経年分析!F$49,"▲","-")),2),NA())</f>
        <v>4.46</v>
      </c>
      <c r="C21" s="159">
        <f>IF(ISNUMBER(VALUE(SUBSTITUTE(実質収支比率等に係る経年分析!G$49,"▲","-"))),ROUND(VALUE(SUBSTITUTE(実質収支比率等に係る経年分析!G$49,"▲","-")),2),NA())</f>
        <v>0.08</v>
      </c>
      <c r="D21" s="159">
        <f>IF(ISNUMBER(VALUE(SUBSTITUTE(実質収支比率等に係る経年分析!H$49,"▲","-"))),ROUND(VALUE(SUBSTITUTE(実質収支比率等に係る経年分析!H$49,"▲","-")),2),NA())</f>
        <v>6.02</v>
      </c>
      <c r="E21" s="159">
        <f>IF(ISNUMBER(VALUE(SUBSTITUTE(実質収支比率等に係る経年分析!I$49,"▲","-"))),ROUND(VALUE(SUBSTITUTE(実質収支比率等に係る経年分析!I$49,"▲","-")),2),NA())</f>
        <v>-8.98</v>
      </c>
      <c r="F21" s="159">
        <f>IF(ISNUMBER(VALUE(SUBSTITUTE(実質収支比率等に係る経年分析!J$49,"▲","-"))),ROUND(VALUE(SUBSTITUTE(実質収支比率等に係る経年分析!J$49,"▲","-")),2),NA())</f>
        <v>-12.6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0.31</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21.75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27.2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19.62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6.74</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17.059999999999999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17.079999999999998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16.899999999999999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16.260000000000002</v>
      </c>
    </row>
    <row r="35" spans="1:16">
      <c r="A35" s="160" t="str">
        <f>IF(連結実質赤字比率に係る赤字・黒字の構成分析!C$35="",NA(),連結実質赤字比率に係る赤字・黒字の構成分析!C$35)</f>
        <v>住宅新築資金等貸付事業特別会計</v>
      </c>
      <c r="B35" s="160">
        <f>IF(ROUND(VALUE(SUBSTITUTE(連結実質赤字比率に係る赤字・黒字の構成分析!F$35,"▲", "-")), 2) &lt; 0, ABS(ROUND(VALUE(SUBSTITUTE(連結実質赤字比率に係る赤字・黒字の構成分析!F$35,"▲", "-")), 2)), NA())</f>
        <v>1.06</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1.1299999999999999</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1.1100000000000001</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1.1000000000000001</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1.1200000000000001</v>
      </c>
      <c r="K35" s="160" t="e">
        <f>IF(ROUND(VALUE(SUBSTITUTE(連結実質赤字比率に係る赤字・黒字の構成分析!J$35,"▲", "-")), 2) &gt;= 0, ABS(ROUND(VALUE(SUBSTITUTE(連結実質赤字比率に係る赤字・黒字の構成分析!J$35,"▲", "-")), 2)), NA())</f>
        <v>#N/A</v>
      </c>
    </row>
    <row r="36" spans="1:16">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2.66</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3.49</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3.1</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4.28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2.91</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435</v>
      </c>
      <c r="E42" s="161"/>
      <c r="F42" s="161"/>
      <c r="G42" s="161">
        <f>'実質公債費比率（分子）の構造'!L$52</f>
        <v>448</v>
      </c>
      <c r="H42" s="161"/>
      <c r="I42" s="161"/>
      <c r="J42" s="161">
        <f>'実質公債費比率（分子）の構造'!M$52</f>
        <v>415</v>
      </c>
      <c r="K42" s="161"/>
      <c r="L42" s="161"/>
      <c r="M42" s="161">
        <f>'実質公債費比率（分子）の構造'!N$52</f>
        <v>331</v>
      </c>
      <c r="N42" s="161"/>
      <c r="O42" s="161"/>
      <c r="P42" s="161">
        <f>'実質公債費比率（分子）の構造'!O$52</f>
        <v>345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8</v>
      </c>
      <c r="C45" s="161"/>
      <c r="D45" s="161"/>
      <c r="E45" s="161">
        <f>'実質公債費比率（分子）の構造'!L$49</f>
        <v>5</v>
      </c>
      <c r="F45" s="161"/>
      <c r="G45" s="161"/>
      <c r="H45" s="161">
        <f>'実質公債費比率（分子）の構造'!M$49</f>
        <v>4</v>
      </c>
      <c r="I45" s="161"/>
      <c r="J45" s="161"/>
      <c r="K45" s="161">
        <f>'実質公債費比率（分子）の構造'!N$49</f>
        <v>5</v>
      </c>
      <c r="L45" s="161"/>
      <c r="M45" s="161"/>
      <c r="N45" s="161">
        <f>'実質公債費比率（分子）の構造'!O$49</f>
        <v>5</v>
      </c>
      <c r="O45" s="161"/>
      <c r="P45" s="161"/>
    </row>
    <row r="46" spans="1:16">
      <c r="A46" s="161" t="s">
        <v>61</v>
      </c>
      <c r="B46" s="161">
        <f>'実質公債費比率（分子）の構造'!K$48</f>
        <v>76</v>
      </c>
      <c r="C46" s="161"/>
      <c r="D46" s="161"/>
      <c r="E46" s="161">
        <f>'実質公債費比率（分子）の構造'!L$48</f>
        <v>80</v>
      </c>
      <c r="F46" s="161"/>
      <c r="G46" s="161"/>
      <c r="H46" s="161">
        <f>'実質公債費比率（分子）の構造'!M$48</f>
        <v>90</v>
      </c>
      <c r="I46" s="161"/>
      <c r="J46" s="161"/>
      <c r="K46" s="161">
        <f>'実質公債費比率（分子）の構造'!N$48</f>
        <v>81</v>
      </c>
      <c r="L46" s="161"/>
      <c r="M46" s="161"/>
      <c r="N46" s="161">
        <f>'実質公債費比率（分子）の構造'!O$48</f>
        <v>99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404</v>
      </c>
      <c r="C49" s="161"/>
      <c r="D49" s="161"/>
      <c r="E49" s="161">
        <f>'実質公債費比率（分子）の構造'!L$45</f>
        <v>407</v>
      </c>
      <c r="F49" s="161"/>
      <c r="G49" s="161"/>
      <c r="H49" s="161">
        <f>'実質公債費比率（分子）の構造'!M$45</f>
        <v>375</v>
      </c>
      <c r="I49" s="161"/>
      <c r="J49" s="161"/>
      <c r="K49" s="161">
        <f>'実質公債費比率（分子）の構造'!N$45</f>
        <v>361</v>
      </c>
      <c r="L49" s="161"/>
      <c r="M49" s="161"/>
      <c r="N49" s="161">
        <f>'実質公債費比率（分子）の構造'!O$45</f>
        <v>362</v>
      </c>
      <c r="O49" s="161"/>
      <c r="P49" s="161"/>
    </row>
    <row r="50" spans="1:16">
      <c r="A50" s="161" t="s">
        <v>65</v>
      </c>
      <c r="B50" s="161" t="e">
        <f>NA()</f>
        <v>#N/A</v>
      </c>
      <c r="C50" s="161">
        <f>IF(ISNUMBER('実質公債費比率（分子）の構造'!K$53),'実質公債費比率（分子）の構造'!K$53,NA())</f>
        <v>53</v>
      </c>
      <c r="D50" s="161" t="e">
        <f>NA()</f>
        <v>#N/A</v>
      </c>
      <c r="E50" s="161" t="e">
        <f>NA()</f>
        <v>#N/A</v>
      </c>
      <c r="F50" s="161">
        <f>IF(ISNUMBER('実質公債費比率（分子）の構造'!L$53),'実質公債費比率（分子）の構造'!L$53,NA())</f>
        <v>44</v>
      </c>
      <c r="G50" s="161" t="e">
        <f>NA()</f>
        <v>#N/A</v>
      </c>
      <c r="H50" s="161" t="e">
        <f>NA()</f>
        <v>#N/A</v>
      </c>
      <c r="I50" s="161">
        <f>IF(ISNUMBER('実質公債費比率（分子）の構造'!M$53),'実質公債費比率（分子）の構造'!M$53,NA())</f>
        <v>54</v>
      </c>
      <c r="J50" s="161" t="e">
        <f>NA()</f>
        <v>#N/A</v>
      </c>
      <c r="K50" s="161" t="e">
        <f>NA()</f>
        <v>#N/A</v>
      </c>
      <c r="L50" s="161">
        <f>IF(ISNUMBER('実質公債費比率（分子）の構造'!N$53),'実質公債費比率（分子）の構造'!N$53,NA())</f>
        <v>116</v>
      </c>
      <c r="M50" s="161" t="e">
        <f>NA()</f>
        <v>#N/A</v>
      </c>
      <c r="N50" s="161" t="e">
        <f>NA()</f>
        <v>#N/A</v>
      </c>
      <c r="O50" s="161">
        <f>IF(ISNUMBER('実質公債費比率（分子）の構造'!O$53),'実質公債費比率（分子）の構造'!O$53,NA())</f>
        <v>121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4171</v>
      </c>
      <c r="E56" s="160"/>
      <c r="F56" s="160"/>
      <c r="G56" s="160">
        <f>'将来負担比率（分子）の構造'!J$52</f>
        <v>3929</v>
      </c>
      <c r="H56" s="160"/>
      <c r="I56" s="160"/>
      <c r="J56" s="160">
        <f>'将来負担比率（分子）の構造'!K$52</f>
        <v>3746</v>
      </c>
      <c r="K56" s="160"/>
      <c r="L56" s="160"/>
      <c r="M56" s="160">
        <f>'将来負担比率（分子）の構造'!L$52</f>
        <v>3582</v>
      </c>
      <c r="N56" s="160"/>
      <c r="O56" s="160"/>
      <c r="P56" s="160">
        <f>'将来負担比率（分子）の構造'!M$52</f>
        <v>3424</v>
      </c>
    </row>
    <row r="57" spans="1:16">
      <c r="A57" s="160" t="s">
        <v>36</v>
      </c>
      <c r="B57" s="160"/>
      <c r="C57" s="160"/>
      <c r="D57" s="160">
        <f>'将来負担比率（分子）の構造'!I$51</f>
        <v>42</v>
      </c>
      <c r="E57" s="160"/>
      <c r="F57" s="160"/>
      <c r="G57" s="160">
        <f>'将来負担比率（分子）の構造'!J$51</f>
        <v>25</v>
      </c>
      <c r="H57" s="160"/>
      <c r="I57" s="160"/>
      <c r="J57" s="160">
        <f>'将来負担比率（分子）の構造'!K$51</f>
        <v>11</v>
      </c>
      <c r="K57" s="160"/>
      <c r="L57" s="160"/>
      <c r="M57" s="160">
        <f>'将来負担比率（分子）の構造'!L$51</f>
        <v>7</v>
      </c>
      <c r="N57" s="160"/>
      <c r="O57" s="160"/>
      <c r="P57" s="160">
        <f>'将来負担比率（分子）の構造'!M$51</f>
        <v>6</v>
      </c>
    </row>
    <row r="58" spans="1:16">
      <c r="A58" s="160" t="s">
        <v>35</v>
      </c>
      <c r="B58" s="160"/>
      <c r="C58" s="160"/>
      <c r="D58" s="160">
        <f>'将来負担比率（分子）の構造'!I$50</f>
        <v>1693</v>
      </c>
      <c r="E58" s="160"/>
      <c r="F58" s="160"/>
      <c r="G58" s="160">
        <f>'将来負担比率（分子）の構造'!J$50</f>
        <v>1697</v>
      </c>
      <c r="H58" s="160"/>
      <c r="I58" s="160"/>
      <c r="J58" s="160">
        <f>'将来負担比率（分子）の構造'!K$50</f>
        <v>1652</v>
      </c>
      <c r="K58" s="160"/>
      <c r="L58" s="160"/>
      <c r="M58" s="160">
        <f>'将来負担比率（分子）の構造'!L$50</f>
        <v>1655</v>
      </c>
      <c r="N58" s="160"/>
      <c r="O58" s="160"/>
      <c r="P58" s="160">
        <f>'将来負担比率（分子）の構造'!M$50</f>
        <v>1654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697</v>
      </c>
      <c r="C62" s="160"/>
      <c r="D62" s="160"/>
      <c r="E62" s="160">
        <f>'将来負担比率（分子）の構造'!J$45</f>
        <v>498</v>
      </c>
      <c r="F62" s="160"/>
      <c r="G62" s="160"/>
      <c r="H62" s="160">
        <f>'将来負担比率（分子）の構造'!K$45</f>
        <v>365</v>
      </c>
      <c r="I62" s="160"/>
      <c r="J62" s="160"/>
      <c r="K62" s="160">
        <f>'将来負担比率（分子）の構造'!L$45</f>
        <v>317</v>
      </c>
      <c r="L62" s="160"/>
      <c r="M62" s="160"/>
      <c r="N62" s="160">
        <f>'将来負担比率（分子）の構造'!M$45</f>
        <v>349</v>
      </c>
      <c r="O62" s="160"/>
      <c r="P62" s="160"/>
    </row>
    <row r="63" spans="1:16">
      <c r="A63" s="160" t="s">
        <v>28</v>
      </c>
      <c r="B63" s="160">
        <f>'将来負担比率（分子）の構造'!I$44</f>
        <v>44</v>
      </c>
      <c r="C63" s="160"/>
      <c r="D63" s="160"/>
      <c r="E63" s="160">
        <f>'将来負担比率（分子）の構造'!J$44</f>
        <v>47</v>
      </c>
      <c r="F63" s="160"/>
      <c r="G63" s="160"/>
      <c r="H63" s="160">
        <f>'将来負担比率（分子）の構造'!K$44</f>
        <v>60</v>
      </c>
      <c r="I63" s="160"/>
      <c r="J63" s="160"/>
      <c r="K63" s="160">
        <f>'将来負担比率（分子）の構造'!L$44</f>
        <v>59</v>
      </c>
      <c r="L63" s="160"/>
      <c r="M63" s="160"/>
      <c r="N63" s="160">
        <f>'将来負担比率（分子）の構造'!M$44</f>
        <v>69</v>
      </c>
      <c r="O63" s="160"/>
      <c r="P63" s="160"/>
    </row>
    <row r="64" spans="1:16">
      <c r="A64" s="160" t="s">
        <v>27</v>
      </c>
      <c r="B64" s="160">
        <f>'将来負担比率（分子）の構造'!I$43</f>
        <v>1480</v>
      </c>
      <c r="C64" s="160"/>
      <c r="D64" s="160"/>
      <c r="E64" s="160">
        <f>'将来負担比率（分子）の構造'!J$43</f>
        <v>1476</v>
      </c>
      <c r="F64" s="160"/>
      <c r="G64" s="160"/>
      <c r="H64" s="160">
        <f>'将来負担比率（分子）の構造'!K$43</f>
        <v>1318</v>
      </c>
      <c r="I64" s="160"/>
      <c r="J64" s="160"/>
      <c r="K64" s="160">
        <f>'将来負担比率（分子）の構造'!L$43</f>
        <v>1285</v>
      </c>
      <c r="L64" s="160"/>
      <c r="M64" s="160"/>
      <c r="N64" s="160">
        <f>'将来負担比率（分子）の構造'!M$43</f>
        <v>1625</v>
      </c>
      <c r="O64" s="160"/>
      <c r="P64" s="160"/>
    </row>
    <row r="65" spans="1:16">
      <c r="A65" s="160" t="s">
        <v>26</v>
      </c>
      <c r="B65" s="160">
        <f>'将来負担比率（分子）の構造'!I$42</f>
        <v>37</v>
      </c>
      <c r="C65" s="160"/>
      <c r="D65" s="160"/>
      <c r="E65" s="160">
        <f>'将来負担比率（分子）の構造'!J$42</f>
        <v>37</v>
      </c>
      <c r="F65" s="160"/>
      <c r="G65" s="160"/>
      <c r="H65" s="160">
        <f>'将来負担比率（分子）の構造'!K$42</f>
        <v>38</v>
      </c>
      <c r="I65" s="160"/>
      <c r="J65" s="160"/>
      <c r="K65" s="160">
        <f>'将来負担比率（分子）の構造'!L$42</f>
        <v>23</v>
      </c>
      <c r="L65" s="160"/>
      <c r="M65" s="160"/>
      <c r="N65" s="160">
        <f>'将来負担比率（分子）の構造'!M$42</f>
        <v>23</v>
      </c>
      <c r="O65" s="160"/>
      <c r="P65" s="160"/>
    </row>
    <row r="66" spans="1:16">
      <c r="A66" s="160" t="s">
        <v>25</v>
      </c>
      <c r="B66" s="160">
        <f>'将来負担比率（分子）の構造'!I$41</f>
        <v>3633</v>
      </c>
      <c r="C66" s="160"/>
      <c r="D66" s="160"/>
      <c r="E66" s="160">
        <f>'将来負担比率（分子）の構造'!J$41</f>
        <v>3588</v>
      </c>
      <c r="F66" s="160"/>
      <c r="G66" s="160"/>
      <c r="H66" s="160">
        <f>'将来負担比率（分子）の構造'!K$41</f>
        <v>3422</v>
      </c>
      <c r="I66" s="160"/>
      <c r="J66" s="160"/>
      <c r="K66" s="160">
        <f>'将来負担比率（分子）の構造'!L$41</f>
        <v>3227</v>
      </c>
      <c r="L66" s="160"/>
      <c r="M66" s="160"/>
      <c r="N66" s="160">
        <f>'将来負担比率（分子）の構造'!M$41</f>
        <v>3085</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68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973</v>
      </c>
      <c r="C72" s="164">
        <f>基金残高に係る経年分析!G55</f>
        <v>974</v>
      </c>
      <c r="D72" s="164">
        <f>基金残高に係る経年分析!H55</f>
        <v>975</v>
      </c>
    </row>
    <row r="73" spans="1:16">
      <c r="A73" s="163" t="s">
        <v>72</v>
      </c>
      <c r="B73" s="164">
        <f>基金残高に係る経年分析!F56</f>
        <v>484</v>
      </c>
      <c r="C73" s="164">
        <f>基金残高に係る経年分析!G56</f>
        <v>484</v>
      </c>
      <c r="D73" s="164">
        <f>基金残高に係る経年分析!H56</f>
        <v>484</v>
      </c>
    </row>
    <row r="74" spans="1:16">
      <c r="A74" s="163" t="s">
        <v>73</v>
      </c>
      <c r="B74" s="164">
        <f>基金残高に係る経年分析!F57</f>
        <v>232</v>
      </c>
      <c r="C74" s="164">
        <f>基金残高に係る経年分析!G57</f>
        <v>233</v>
      </c>
      <c r="D74" s="164">
        <f>基金残高に係る経年分析!H57</f>
        <v>234</v>
      </c>
    </row>
  </sheetData>
  <sheetProtection algorithmName="SHA-512" hashValue="dev5DsG0Vr0BublIILNOOAT7vxHZWfIaFZz9MQYZ47FmFf5jbtAqrfLoDy3oSeDOj2uvB02wkH7KDia46KV8zA==" saltValue="ycqH42vwCPpF4G+IqzSI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2019-03-18T01:50:30Z</cp:lastPrinted>
  <dcterms:created xsi:type="dcterms:W3CDTF">2019-02-14T03:56:42Z</dcterms:created>
  <dcterms:modified xsi:type="dcterms:W3CDTF">2019-03-18T02:21:08Z</dcterms:modified>
</cp:coreProperties>
</file>